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alpassa\AppData\Local\Microsoft\Windows\INetCache\Content.Outlook\19ICVZ90\"/>
    </mc:Choice>
  </mc:AlternateContent>
  <xr:revisionPtr revIDLastSave="0" documentId="8_{2CFC4719-DC11-4518-A026-785A3D250F26}" xr6:coauthVersionLast="47" xr6:coauthVersionMax="47" xr10:uidLastSave="{00000000-0000-0000-0000-000000000000}"/>
  <bookViews>
    <workbookView xWindow="-120" yWindow="-120" windowWidth="29040" windowHeight="15990" xr2:uid="{1469843B-407D-4D69-A0E4-97097BC47F20}"/>
  </bookViews>
  <sheets>
    <sheet name="MIS YR 1" sheetId="1" r:id="rId1"/>
    <sheet name="MIS YR 2" sheetId="6" r:id="rId2"/>
    <sheet name="MIS YR 3" sheetId="7" r:id="rId3"/>
    <sheet name="MIS YR 4" sheetId="4" r:id="rId4"/>
    <sheet name="MIS YR 5" sheetId="5" r:id="rId5"/>
    <sheet name="MIS YR 6" sheetId="8" r:id="rId6"/>
  </sheets>
  <definedNames>
    <definedName name="_xlnm._FilterDatabase" localSheetId="0" hidden="1">'MIS YR 1'!$A$6:$N$157</definedName>
    <definedName name="_xlnm._FilterDatabase" localSheetId="1" hidden="1">'MIS YR 2'!$A$6:$P$158</definedName>
    <definedName name="_xlnm._FilterDatabase" localSheetId="2" hidden="1">'MIS YR 3'!$A$6:$L$159</definedName>
    <definedName name="_xlnm._FilterDatabase" localSheetId="3" hidden="1">'MIS YR 4'!$A$6:$L$162</definedName>
    <definedName name="_xlnm._FilterDatabase" localSheetId="4" hidden="1">'MIS YR 5'!$A$6:$L$159</definedName>
    <definedName name="_xlnm._FilterDatabase" localSheetId="5" hidden="1">'MIS YR 6'!$A$6:$N$116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16" i="8" l="1"/>
  <c r="K161" i="8"/>
  <c r="L115" i="8"/>
  <c r="L118" i="8"/>
  <c r="L119" i="8"/>
  <c r="L121" i="8"/>
  <c r="L122" i="8"/>
  <c r="L124" i="8"/>
  <c r="L125" i="8"/>
  <c r="L127" i="8"/>
  <c r="L128" i="8"/>
  <c r="L129" i="8"/>
  <c r="L131" i="8"/>
  <c r="L132" i="8"/>
  <c r="L134" i="8"/>
  <c r="L135" i="8"/>
  <c r="L137" i="8"/>
  <c r="L138" i="8"/>
  <c r="L139" i="8"/>
  <c r="L141" i="8"/>
  <c r="L142" i="8"/>
  <c r="L144" i="8"/>
  <c r="L145" i="8"/>
  <c r="L147" i="8"/>
  <c r="L148" i="8"/>
  <c r="L150" i="8"/>
  <c r="L151" i="8"/>
  <c r="L152" i="8"/>
  <c r="L154" i="8"/>
  <c r="L155" i="8"/>
  <c r="L157" i="8"/>
  <c r="L158" i="8"/>
  <c r="L8" i="8"/>
  <c r="L9" i="8"/>
  <c r="L10" i="8"/>
  <c r="L11" i="8"/>
  <c r="L12" i="8"/>
  <c r="L13" i="8"/>
  <c r="L14" i="8"/>
  <c r="L15" i="8"/>
  <c r="L16" i="8"/>
  <c r="L17" i="8"/>
  <c r="L18" i="8"/>
  <c r="L19" i="8"/>
  <c r="L20" i="8"/>
  <c r="L21" i="8"/>
  <c r="L22" i="8"/>
  <c r="L23" i="8"/>
  <c r="L24" i="8"/>
  <c r="L25" i="8"/>
  <c r="L26" i="8"/>
  <c r="L27" i="8"/>
  <c r="L28" i="8"/>
  <c r="L29" i="8"/>
  <c r="L30" i="8"/>
  <c r="L31" i="8"/>
  <c r="L32" i="8"/>
  <c r="L33" i="8"/>
  <c r="L34" i="8"/>
  <c r="L35" i="8"/>
  <c r="L36" i="8"/>
  <c r="L37" i="8"/>
  <c r="L38" i="8"/>
  <c r="L39" i="8"/>
  <c r="L40" i="8"/>
  <c r="L41" i="8"/>
  <c r="L42" i="8"/>
  <c r="L43" i="8"/>
  <c r="L44" i="8"/>
  <c r="L45" i="8"/>
  <c r="L46" i="8"/>
  <c r="L47" i="8"/>
  <c r="L48" i="8"/>
  <c r="L49" i="8"/>
  <c r="L50" i="8"/>
  <c r="L51" i="8"/>
  <c r="L52" i="8"/>
  <c r="L53" i="8"/>
  <c r="L54" i="8"/>
  <c r="L55" i="8"/>
  <c r="L56" i="8"/>
  <c r="L57" i="8"/>
  <c r="L58" i="8"/>
  <c r="L59" i="8"/>
  <c r="L60" i="8"/>
  <c r="L61" i="8"/>
  <c r="L62" i="8"/>
  <c r="L63" i="8"/>
  <c r="L64" i="8"/>
  <c r="L65" i="8"/>
  <c r="L66" i="8"/>
  <c r="L67" i="8"/>
  <c r="L68" i="8"/>
  <c r="L69" i="8"/>
  <c r="L70" i="8"/>
  <c r="L71" i="8"/>
  <c r="L72" i="8"/>
  <c r="L73" i="8"/>
  <c r="L74" i="8"/>
  <c r="L75" i="8"/>
  <c r="L76" i="8"/>
  <c r="L77" i="8"/>
  <c r="L78" i="8"/>
  <c r="L79" i="8"/>
  <c r="L80" i="8"/>
  <c r="L81" i="8"/>
  <c r="L82" i="8"/>
  <c r="L83" i="8"/>
  <c r="L84" i="8"/>
  <c r="L85" i="8"/>
  <c r="L86" i="8"/>
  <c r="L87" i="8"/>
  <c r="L88" i="8"/>
  <c r="L89" i="8"/>
  <c r="L90" i="8"/>
  <c r="L91" i="8"/>
  <c r="L92" i="8"/>
  <c r="L93" i="8"/>
  <c r="L94" i="8"/>
  <c r="L95" i="8"/>
  <c r="L96" i="8"/>
  <c r="L97" i="8"/>
  <c r="L98" i="8"/>
  <c r="L99" i="8"/>
  <c r="L100" i="8"/>
  <c r="L101" i="8"/>
  <c r="L102" i="8"/>
  <c r="L103" i="8"/>
  <c r="L104" i="8"/>
  <c r="L105" i="8"/>
  <c r="L106" i="8"/>
  <c r="L107" i="8"/>
  <c r="L108" i="8"/>
  <c r="L109" i="8"/>
  <c r="L110" i="8"/>
  <c r="L111" i="8"/>
  <c r="L7" i="8"/>
  <c r="L161" i="8" l="1"/>
  <c r="M8" i="5" l="1"/>
  <c r="M9" i="5"/>
  <c r="M10" i="5"/>
  <c r="M11" i="5"/>
  <c r="M12" i="5"/>
  <c r="M13" i="5"/>
  <c r="M14" i="5"/>
  <c r="M15" i="5"/>
  <c r="M16" i="5"/>
  <c r="M17" i="5"/>
  <c r="M18" i="5"/>
  <c r="M19" i="5"/>
  <c r="M20" i="5"/>
  <c r="M21" i="5"/>
  <c r="M22" i="5"/>
  <c r="M23" i="5"/>
  <c r="M24" i="5"/>
  <c r="M25" i="5"/>
  <c r="M26" i="5"/>
  <c r="M27" i="5"/>
  <c r="M28" i="5"/>
  <c r="M29" i="5"/>
  <c r="M30" i="5"/>
  <c r="M31" i="5"/>
  <c r="M32" i="5"/>
  <c r="M33" i="5"/>
  <c r="M34" i="5"/>
  <c r="M35" i="5"/>
  <c r="M36" i="5"/>
  <c r="M37" i="5"/>
  <c r="M38" i="5"/>
  <c r="M39" i="5"/>
  <c r="M40" i="5"/>
  <c r="M41" i="5"/>
  <c r="M42" i="5"/>
  <c r="M43" i="5"/>
  <c r="M44" i="5"/>
  <c r="M45" i="5"/>
  <c r="M46" i="5"/>
  <c r="M47" i="5"/>
  <c r="M48" i="5"/>
  <c r="M49" i="5"/>
  <c r="M50" i="5"/>
  <c r="M51" i="5"/>
  <c r="M52" i="5"/>
  <c r="M53" i="5"/>
  <c r="M54" i="5"/>
  <c r="M55" i="5"/>
  <c r="M56" i="5"/>
  <c r="M57" i="5"/>
  <c r="M58" i="5"/>
  <c r="M59" i="5"/>
  <c r="M60" i="5"/>
  <c r="M61" i="5"/>
  <c r="M62" i="5"/>
  <c r="M63" i="5"/>
  <c r="M64" i="5"/>
  <c r="M65" i="5"/>
  <c r="M66" i="5"/>
  <c r="M67" i="5"/>
  <c r="M68" i="5"/>
  <c r="M69" i="5"/>
  <c r="M70" i="5"/>
  <c r="M71" i="5"/>
  <c r="M72" i="5"/>
  <c r="M73" i="5"/>
  <c r="M74" i="5"/>
  <c r="M75" i="5"/>
  <c r="M76" i="5"/>
  <c r="M77" i="5"/>
  <c r="M78" i="5"/>
  <c r="M79" i="5"/>
  <c r="M80" i="5"/>
  <c r="M81" i="5"/>
  <c r="M82" i="5"/>
  <c r="M83" i="5"/>
  <c r="M84" i="5"/>
  <c r="M85" i="5"/>
  <c r="M86" i="5"/>
  <c r="M87" i="5"/>
  <c r="M88" i="5"/>
  <c r="M89" i="5"/>
  <c r="M90" i="5"/>
  <c r="M91" i="5"/>
  <c r="M92" i="5"/>
  <c r="M93" i="5"/>
  <c r="M94" i="5"/>
  <c r="M95" i="5"/>
  <c r="M96" i="5"/>
  <c r="M97" i="5"/>
  <c r="M98" i="5"/>
  <c r="M99" i="5"/>
  <c r="M100" i="5"/>
  <c r="M101" i="5"/>
  <c r="M102" i="5"/>
  <c r="M103" i="5"/>
  <c r="M104" i="5"/>
  <c r="M105" i="5"/>
  <c r="M106" i="5"/>
  <c r="M107" i="5"/>
  <c r="M108" i="5"/>
  <c r="M109" i="5"/>
  <c r="M110" i="5"/>
  <c r="M111" i="5"/>
  <c r="M114" i="5"/>
  <c r="M115" i="5"/>
  <c r="M116" i="5"/>
  <c r="M118" i="5"/>
  <c r="M119" i="5"/>
  <c r="M121" i="5"/>
  <c r="M122" i="5"/>
  <c r="M124" i="5"/>
  <c r="M125" i="5"/>
  <c r="M127" i="5"/>
  <c r="M128" i="5"/>
  <c r="M129" i="5"/>
  <c r="M131" i="5"/>
  <c r="M132" i="5"/>
  <c r="M134" i="5"/>
  <c r="M135" i="5"/>
  <c r="M137" i="5"/>
  <c r="M138" i="5"/>
  <c r="M139" i="5"/>
  <c r="M141" i="5"/>
  <c r="M142" i="5"/>
  <c r="M144" i="5"/>
  <c r="M145" i="5"/>
  <c r="M147" i="5"/>
  <c r="M148" i="5"/>
  <c r="M150" i="5"/>
  <c r="M151" i="5"/>
  <c r="M152" i="5"/>
  <c r="M154" i="5"/>
  <c r="M155" i="5"/>
  <c r="M157" i="5"/>
  <c r="M158" i="5"/>
  <c r="M7" i="5"/>
  <c r="M8" i="4"/>
  <c r="M9" i="4"/>
  <c r="M10" i="4"/>
  <c r="M11" i="4"/>
  <c r="M12" i="4"/>
  <c r="M13" i="4"/>
  <c r="M14" i="4"/>
  <c r="M15" i="4"/>
  <c r="M16" i="4"/>
  <c r="M17" i="4"/>
  <c r="M18" i="4"/>
  <c r="M19" i="4"/>
  <c r="M20" i="4"/>
  <c r="M21" i="4"/>
  <c r="M22" i="4"/>
  <c r="M23" i="4"/>
  <c r="M24" i="4"/>
  <c r="M25" i="4"/>
  <c r="M26" i="4"/>
  <c r="M27" i="4"/>
  <c r="M28" i="4"/>
  <c r="M29" i="4"/>
  <c r="M30" i="4"/>
  <c r="M31" i="4"/>
  <c r="M32" i="4"/>
  <c r="M33" i="4"/>
  <c r="M34" i="4"/>
  <c r="M35" i="4"/>
  <c r="M36" i="4"/>
  <c r="M37" i="4"/>
  <c r="M38" i="4"/>
  <c r="M39" i="4"/>
  <c r="M40" i="4"/>
  <c r="M41" i="4"/>
  <c r="M42" i="4"/>
  <c r="M43" i="4"/>
  <c r="M44" i="4"/>
  <c r="M45" i="4"/>
  <c r="M46" i="4"/>
  <c r="M47" i="4"/>
  <c r="M48" i="4"/>
  <c r="M49" i="4"/>
  <c r="M50" i="4"/>
  <c r="M51" i="4"/>
  <c r="M52" i="4"/>
  <c r="M53" i="4"/>
  <c r="M54" i="4"/>
  <c r="M55" i="4"/>
  <c r="M56" i="4"/>
  <c r="M57" i="4"/>
  <c r="M58" i="4"/>
  <c r="M59" i="4"/>
  <c r="M60" i="4"/>
  <c r="M61" i="4"/>
  <c r="M62" i="4"/>
  <c r="M63" i="4"/>
  <c r="M64" i="4"/>
  <c r="M65" i="4"/>
  <c r="M66" i="4"/>
  <c r="M67" i="4"/>
  <c r="M68" i="4"/>
  <c r="M69" i="4"/>
  <c r="M70" i="4"/>
  <c r="M71" i="4"/>
  <c r="M72" i="4"/>
  <c r="M73" i="4"/>
  <c r="M74" i="4"/>
  <c r="M75" i="4"/>
  <c r="M76" i="4"/>
  <c r="M77" i="4"/>
  <c r="M78" i="4"/>
  <c r="M79" i="4"/>
  <c r="M80" i="4"/>
  <c r="M81" i="4"/>
  <c r="M82" i="4"/>
  <c r="M83" i="4"/>
  <c r="M84" i="4"/>
  <c r="M85" i="4"/>
  <c r="M86" i="4"/>
  <c r="M87" i="4"/>
  <c r="M88" i="4"/>
  <c r="M89" i="4"/>
  <c r="M90" i="4"/>
  <c r="M91" i="4"/>
  <c r="M92" i="4"/>
  <c r="M93" i="4"/>
  <c r="M94" i="4"/>
  <c r="M95" i="4"/>
  <c r="M96" i="4"/>
  <c r="M97" i="4"/>
  <c r="M98" i="4"/>
  <c r="M99" i="4"/>
  <c r="M100" i="4"/>
  <c r="M101" i="4"/>
  <c r="M102" i="4"/>
  <c r="M103" i="4"/>
  <c r="M104" i="4"/>
  <c r="M105" i="4"/>
  <c r="M106" i="4"/>
  <c r="M107" i="4"/>
  <c r="M108" i="4"/>
  <c r="M109" i="4"/>
  <c r="M110" i="4"/>
  <c r="M111" i="4"/>
  <c r="M112" i="4"/>
  <c r="M113" i="4"/>
  <c r="M116" i="4"/>
  <c r="M117" i="4"/>
  <c r="M118" i="4"/>
  <c r="M120" i="4"/>
  <c r="M121" i="4"/>
  <c r="M123" i="4"/>
  <c r="M124" i="4"/>
  <c r="M126" i="4"/>
  <c r="M127" i="4"/>
  <c r="M129" i="4"/>
  <c r="M130" i="4"/>
  <c r="M131" i="4"/>
  <c r="M133" i="4"/>
  <c r="M134" i="4"/>
  <c r="M136" i="4"/>
  <c r="M137" i="4"/>
  <c r="M139" i="4"/>
  <c r="M140" i="4"/>
  <c r="M141" i="4"/>
  <c r="M143" i="4"/>
  <c r="M144" i="4"/>
  <c r="M146" i="4"/>
  <c r="M147" i="4"/>
  <c r="M149" i="4"/>
  <c r="M150" i="4"/>
  <c r="M152" i="4"/>
  <c r="M153" i="4"/>
  <c r="M154" i="4"/>
  <c r="M156" i="4"/>
  <c r="M157" i="4"/>
  <c r="M7" i="4"/>
  <c r="M116" i="7"/>
  <c r="M117" i="7"/>
  <c r="M119" i="7"/>
  <c r="M120" i="7"/>
  <c r="M122" i="7"/>
  <c r="M123" i="7"/>
  <c r="M125" i="7"/>
  <c r="M126" i="7"/>
  <c r="M128" i="7"/>
  <c r="M129" i="7"/>
  <c r="M130" i="7"/>
  <c r="M132" i="7"/>
  <c r="M133" i="7"/>
  <c r="M135" i="7"/>
  <c r="M136" i="7"/>
  <c r="M138" i="7"/>
  <c r="M139" i="7"/>
  <c r="M140" i="7"/>
  <c r="M142" i="7"/>
  <c r="M143" i="7"/>
  <c r="M145" i="7"/>
  <c r="M146" i="7"/>
  <c r="M148" i="7"/>
  <c r="M149" i="7"/>
  <c r="M151" i="7"/>
  <c r="M152" i="7"/>
  <c r="M153" i="7"/>
  <c r="M155" i="7"/>
  <c r="M156" i="7"/>
  <c r="M158" i="7"/>
  <c r="M159" i="7"/>
  <c r="M8" i="7"/>
  <c r="M9" i="7"/>
  <c r="M10" i="7"/>
  <c r="M11" i="7"/>
  <c r="M12" i="7"/>
  <c r="M13" i="7"/>
  <c r="M14" i="7"/>
  <c r="M15" i="7"/>
  <c r="M16" i="7"/>
  <c r="M17" i="7"/>
  <c r="M18" i="7"/>
  <c r="M19" i="7"/>
  <c r="M20" i="7"/>
  <c r="M21" i="7"/>
  <c r="M22" i="7"/>
  <c r="M23" i="7"/>
  <c r="M24" i="7"/>
  <c r="M25" i="7"/>
  <c r="M26" i="7"/>
  <c r="M27" i="7"/>
  <c r="M28" i="7"/>
  <c r="M29" i="7"/>
  <c r="M30" i="7"/>
  <c r="M31" i="7"/>
  <c r="M32" i="7"/>
  <c r="M33" i="7"/>
  <c r="M34" i="7"/>
  <c r="M35" i="7"/>
  <c r="M36" i="7"/>
  <c r="M37" i="7"/>
  <c r="M38" i="7"/>
  <c r="M39" i="7"/>
  <c r="M40" i="7"/>
  <c r="M41" i="7"/>
  <c r="M42" i="7"/>
  <c r="M43" i="7"/>
  <c r="M44" i="7"/>
  <c r="M45" i="7"/>
  <c r="M46" i="7"/>
  <c r="M47" i="7"/>
  <c r="M48" i="7"/>
  <c r="M49" i="7"/>
  <c r="M50" i="7"/>
  <c r="M51" i="7"/>
  <c r="M52" i="7"/>
  <c r="M53" i="7"/>
  <c r="M54" i="7"/>
  <c r="M55" i="7"/>
  <c r="M56" i="7"/>
  <c r="M57" i="7"/>
  <c r="M58" i="7"/>
  <c r="M59" i="7"/>
  <c r="M60" i="7"/>
  <c r="M61" i="7"/>
  <c r="M62" i="7"/>
  <c r="M63" i="7"/>
  <c r="M64" i="7"/>
  <c r="M65" i="7"/>
  <c r="M66" i="7"/>
  <c r="M67" i="7"/>
  <c r="M68" i="7"/>
  <c r="M69" i="7"/>
  <c r="M70" i="7"/>
  <c r="M71" i="7"/>
  <c r="M72" i="7"/>
  <c r="M73" i="7"/>
  <c r="M74" i="7"/>
  <c r="M75" i="7"/>
  <c r="M76" i="7"/>
  <c r="M77" i="7"/>
  <c r="M78" i="7"/>
  <c r="M79" i="7"/>
  <c r="M80" i="7"/>
  <c r="M81" i="7"/>
  <c r="M82" i="7"/>
  <c r="M83" i="7"/>
  <c r="M84" i="7"/>
  <c r="M85" i="7"/>
  <c r="M86" i="7"/>
  <c r="M87" i="7"/>
  <c r="M88" i="7"/>
  <c r="M89" i="7"/>
  <c r="M90" i="7"/>
  <c r="M91" i="7"/>
  <c r="M92" i="7"/>
  <c r="M93" i="7"/>
  <c r="M94" i="7"/>
  <c r="M95" i="7"/>
  <c r="M96" i="7"/>
  <c r="M97" i="7"/>
  <c r="M98" i="7"/>
  <c r="M99" i="7"/>
  <c r="M100" i="7"/>
  <c r="M101" i="7"/>
  <c r="M102" i="7"/>
  <c r="M103" i="7"/>
  <c r="M104" i="7"/>
  <c r="M105" i="7"/>
  <c r="M106" i="7"/>
  <c r="M107" i="7"/>
  <c r="M108" i="7"/>
  <c r="M109" i="7"/>
  <c r="M110" i="7"/>
  <c r="M111" i="7"/>
  <c r="M7" i="7"/>
  <c r="M161" i="5" l="1"/>
  <c r="M164" i="4"/>
  <c r="M162" i="7"/>
  <c r="M8" i="6"/>
  <c r="M9" i="6"/>
  <c r="M10" i="6"/>
  <c r="M11" i="6"/>
  <c r="M12" i="6"/>
  <c r="M13" i="6"/>
  <c r="M14" i="6"/>
  <c r="M15" i="6"/>
  <c r="M16" i="6"/>
  <c r="M17" i="6"/>
  <c r="M18" i="6"/>
  <c r="M19" i="6"/>
  <c r="M20" i="6"/>
  <c r="M21" i="6"/>
  <c r="M22" i="6"/>
  <c r="M23" i="6"/>
  <c r="M24" i="6"/>
  <c r="M25" i="6"/>
  <c r="M26" i="6"/>
  <c r="M27" i="6"/>
  <c r="M28" i="6"/>
  <c r="M29" i="6"/>
  <c r="M30" i="6"/>
  <c r="M31" i="6"/>
  <c r="M32" i="6"/>
  <c r="M33" i="6"/>
  <c r="M34" i="6"/>
  <c r="M35" i="6"/>
  <c r="M36" i="6"/>
  <c r="M37" i="6"/>
  <c r="M38" i="6"/>
  <c r="M39" i="6"/>
  <c r="M40" i="6"/>
  <c r="M41" i="6"/>
  <c r="M42" i="6"/>
  <c r="M43" i="6"/>
  <c r="M44" i="6"/>
  <c r="M45" i="6"/>
  <c r="M46" i="6"/>
  <c r="M47" i="6"/>
  <c r="M48" i="6"/>
  <c r="M49" i="6"/>
  <c r="M50" i="6"/>
  <c r="M51" i="6"/>
  <c r="M52" i="6"/>
  <c r="M53" i="6"/>
  <c r="M54" i="6"/>
  <c r="M55" i="6"/>
  <c r="M56" i="6"/>
  <c r="M57" i="6"/>
  <c r="M58" i="6"/>
  <c r="M59" i="6"/>
  <c r="M60" i="6"/>
  <c r="M61" i="6"/>
  <c r="M62" i="6"/>
  <c r="M63" i="6"/>
  <c r="M64" i="6"/>
  <c r="M65" i="6"/>
  <c r="M66" i="6"/>
  <c r="M67" i="6"/>
  <c r="M68" i="6"/>
  <c r="M69" i="6"/>
  <c r="M70" i="6"/>
  <c r="M71" i="6"/>
  <c r="M72" i="6"/>
  <c r="M73" i="6"/>
  <c r="M74" i="6"/>
  <c r="M75" i="6"/>
  <c r="M76" i="6"/>
  <c r="M77" i="6"/>
  <c r="M78" i="6"/>
  <c r="M79" i="6"/>
  <c r="M80" i="6"/>
  <c r="M81" i="6"/>
  <c r="M82" i="6"/>
  <c r="M83" i="6"/>
  <c r="M84" i="6"/>
  <c r="M85" i="6"/>
  <c r="M86" i="6"/>
  <c r="M87" i="6"/>
  <c r="M88" i="6"/>
  <c r="M89" i="6"/>
  <c r="M90" i="6"/>
  <c r="M91" i="6"/>
  <c r="M92" i="6"/>
  <c r="M93" i="6"/>
  <c r="M94" i="6"/>
  <c r="M95" i="6"/>
  <c r="M96" i="6"/>
  <c r="M97" i="6"/>
  <c r="M98" i="6"/>
  <c r="M99" i="6"/>
  <c r="M100" i="6"/>
  <c r="M101" i="6"/>
  <c r="M102" i="6"/>
  <c r="M103" i="6"/>
  <c r="M104" i="6"/>
  <c r="M105" i="6"/>
  <c r="M106" i="6"/>
  <c r="M107" i="6"/>
  <c r="M108" i="6"/>
  <c r="M109" i="6"/>
  <c r="M110" i="6"/>
  <c r="M111" i="6"/>
  <c r="M115" i="6"/>
  <c r="M116" i="6"/>
  <c r="M118" i="6"/>
  <c r="M119" i="6"/>
  <c r="M121" i="6"/>
  <c r="M122" i="6"/>
  <c r="M124" i="6"/>
  <c r="M125" i="6"/>
  <c r="M127" i="6"/>
  <c r="M128" i="6"/>
  <c r="M129" i="6"/>
  <c r="M131" i="6"/>
  <c r="M132" i="6"/>
  <c r="M134" i="6"/>
  <c r="M135" i="6"/>
  <c r="M137" i="6"/>
  <c r="M138" i="6"/>
  <c r="M139" i="6"/>
  <c r="M141" i="6"/>
  <c r="M142" i="6"/>
  <c r="M144" i="6"/>
  <c r="M145" i="6"/>
  <c r="M147" i="6"/>
  <c r="M148" i="6"/>
  <c r="M150" i="6"/>
  <c r="M151" i="6"/>
  <c r="M152" i="6"/>
  <c r="M154" i="6"/>
  <c r="M155" i="6"/>
  <c r="M157" i="6"/>
  <c r="M158" i="6"/>
  <c r="M7" i="6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1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7" i="1"/>
  <c r="L160" i="1" s="1"/>
  <c r="M163" i="6" l="1"/>
  <c r="J161" i="8" l="1"/>
  <c r="E161" i="8"/>
  <c r="L162" i="7" l="1"/>
  <c r="K163" i="6"/>
  <c r="F162" i="7" l="1"/>
  <c r="H156" i="7"/>
  <c r="H153" i="7"/>
  <c r="H152" i="7"/>
  <c r="H146" i="7"/>
  <c r="H143" i="7"/>
  <c r="H139" i="7"/>
  <c r="H130" i="7"/>
  <c r="H129" i="7"/>
  <c r="H123" i="7"/>
  <c r="H117" i="7"/>
  <c r="H18" i="7"/>
  <c r="F163" i="6"/>
  <c r="H154" i="6"/>
  <c r="H137" i="6"/>
  <c r="H122" i="6"/>
  <c r="F167" i="6" l="1"/>
  <c r="F166" i="7"/>
  <c r="H162" i="7"/>
  <c r="H163" i="6"/>
  <c r="L163" i="6" l="1"/>
  <c r="L161" i="5" l="1"/>
  <c r="K161" i="5"/>
  <c r="L164" i="4"/>
  <c r="K164" i="4"/>
  <c r="J160" i="1" l="1"/>
  <c r="K160" i="1"/>
  <c r="H18" i="5" l="1"/>
  <c r="H116" i="5"/>
  <c r="H119" i="5"/>
  <c r="H122" i="5"/>
  <c r="H125" i="5"/>
  <c r="H128" i="5"/>
  <c r="H129" i="5"/>
  <c r="H132" i="5"/>
  <c r="H135" i="5"/>
  <c r="H138" i="5"/>
  <c r="H139" i="5"/>
  <c r="H142" i="5"/>
  <c r="H145" i="5"/>
  <c r="H148" i="5"/>
  <c r="H151" i="5"/>
  <c r="H152" i="5"/>
  <c r="H155" i="5"/>
  <c r="F161" i="5"/>
  <c r="F165" i="5" s="1"/>
  <c r="F164" i="4"/>
  <c r="F168" i="4" s="1"/>
  <c r="H157" i="4"/>
  <c r="H154" i="4"/>
  <c r="H153" i="4"/>
  <c r="H147" i="4"/>
  <c r="H144" i="4"/>
  <c r="H140" i="4"/>
  <c r="H131" i="4"/>
  <c r="H130" i="4"/>
  <c r="H127" i="4"/>
  <c r="H124" i="4"/>
  <c r="H118" i="4"/>
  <c r="H18" i="4"/>
  <c r="F160" i="1"/>
  <c r="F164" i="1" s="1"/>
  <c r="H156" i="1"/>
  <c r="H152" i="1"/>
  <c r="H145" i="1"/>
  <c r="H142" i="1"/>
  <c r="H139" i="1"/>
  <c r="H138" i="1"/>
  <c r="H135" i="1"/>
  <c r="H132" i="1"/>
  <c r="H128" i="1"/>
  <c r="H125" i="1"/>
  <c r="H124" i="1"/>
  <c r="H121" i="1"/>
  <c r="H117" i="1"/>
  <c r="H160" i="1" l="1"/>
  <c r="H161" i="5"/>
  <c r="H164" i="4"/>
  <c r="K162" i="7" l="1"/>
</calcChain>
</file>

<file path=xl/sharedStrings.xml><?xml version="1.0" encoding="utf-8"?>
<sst xmlns="http://schemas.openxmlformats.org/spreadsheetml/2006/main" count="4814" uniqueCount="475">
  <si>
    <t>YR 1  
2018-19</t>
  </si>
  <si>
    <t>YR 1 - Non-Compliant</t>
  </si>
  <si>
    <t>Repayment of MIS funds to NHSR</t>
  </si>
  <si>
    <t>Status</t>
  </si>
  <si>
    <t>Trust notes</t>
  </si>
  <si>
    <t>NHS Organisational Code</t>
  </si>
  <si>
    <t>Member Code</t>
  </si>
  <si>
    <t>Member name</t>
  </si>
  <si>
    <t>Contribution to MIS (£)</t>
  </si>
  <si>
    <t>xx</t>
  </si>
  <si>
    <t>x</t>
  </si>
  <si>
    <t>RN5</t>
  </si>
  <si>
    <t>F001</t>
  </si>
  <si>
    <t xml:space="preserve">Hampshire Hospitals NHS Foundation Trust </t>
  </si>
  <si>
    <t>RM1</t>
  </si>
  <si>
    <t>T011</t>
  </si>
  <si>
    <t>The Norfolk and Norwich University Hospitals NHS Foundation Trust</t>
  </si>
  <si>
    <t>RKB</t>
  </si>
  <si>
    <t>T013</t>
  </si>
  <si>
    <t>University Hospitals Coventry and Warwickshire NHS Trust</t>
  </si>
  <si>
    <t>RLT</t>
  </si>
  <si>
    <t>T014</t>
  </si>
  <si>
    <t>George Eliot Hospital NHS Trust</t>
  </si>
  <si>
    <t>RJE</t>
  </si>
  <si>
    <t>T016</t>
  </si>
  <si>
    <t>University Hospitals of North Midlands NHS Trust</t>
  </si>
  <si>
    <t>RJC</t>
  </si>
  <si>
    <t>T020</t>
  </si>
  <si>
    <t>South Warwickshire NHS Foundation Trust</t>
  </si>
  <si>
    <t>RGT</t>
  </si>
  <si>
    <t>T022</t>
  </si>
  <si>
    <t>Cambridge University Hospitals NHS Foundation Trust</t>
  </si>
  <si>
    <t>RGR</t>
  </si>
  <si>
    <t>T028</t>
  </si>
  <si>
    <t>West Suffolk NHS Foundation Trust</t>
  </si>
  <si>
    <t>RHU</t>
  </si>
  <si>
    <t>T029</t>
  </si>
  <si>
    <t>Portsmouth Hospitals NHS Trust</t>
  </si>
  <si>
    <t>RPA</t>
  </si>
  <si>
    <t>T035</t>
  </si>
  <si>
    <t>Medway NHS Foundation Trust</t>
  </si>
  <si>
    <t>RMP</t>
  </si>
  <si>
    <t>T050</t>
  </si>
  <si>
    <t>Tameside and Glossop Integrated Care NHS Foundation Trust</t>
  </si>
  <si>
    <t>RJN</t>
  </si>
  <si>
    <t>T051</t>
  </si>
  <si>
    <t>East Cheshire NHS Trust</t>
  </si>
  <si>
    <t>RNS</t>
  </si>
  <si>
    <t>T068</t>
  </si>
  <si>
    <t>Northampton General Hospital NHS Trust</t>
  </si>
  <si>
    <t>RHM</t>
  </si>
  <si>
    <t>T075</t>
  </si>
  <si>
    <t xml:space="preserve">University Hospital Southampton NHS Foundation Trust </t>
  </si>
  <si>
    <t>RQX</t>
  </si>
  <si>
    <t>T091</t>
  </si>
  <si>
    <t>Homerton University Hospital NHS Foundation Trust</t>
  </si>
  <si>
    <t>RAP</t>
  </si>
  <si>
    <t>T096</t>
  </si>
  <si>
    <t>North Middlesex University Hospital NHS Trust</t>
  </si>
  <si>
    <t>RBK</t>
  </si>
  <si>
    <t>T099</t>
  </si>
  <si>
    <t>Walsall Healthcare NHS Trust</t>
  </si>
  <si>
    <t>RHW</t>
  </si>
  <si>
    <t>T106</t>
  </si>
  <si>
    <t>Royal Berkshire NHS Foundation Trust</t>
  </si>
  <si>
    <t>RTR</t>
  </si>
  <si>
    <t>T114</t>
  </si>
  <si>
    <t>South Tees Hospitals NHS Foundation Trust</t>
  </si>
  <si>
    <t>RCF</t>
  </si>
  <si>
    <t>T123</t>
  </si>
  <si>
    <t>Airedale NHS Foundation Trust</t>
  </si>
  <si>
    <t>RN7</t>
  </si>
  <si>
    <t>T139</t>
  </si>
  <si>
    <t>Dartford and Gravesham NHS Trust</t>
  </si>
  <si>
    <t>RLQ</t>
  </si>
  <si>
    <t>T145</t>
  </si>
  <si>
    <t>Wye Valley NHS Trust</t>
  </si>
  <si>
    <t>RDU</t>
  </si>
  <si>
    <t>T150</t>
  </si>
  <si>
    <t>Frimley Health NHS Foundation Trust</t>
  </si>
  <si>
    <t>RD8</t>
  </si>
  <si>
    <t>T164</t>
  </si>
  <si>
    <t>Milton Keynes Hospital NHS Foundation Trust</t>
  </si>
  <si>
    <t>RA9</t>
  </si>
  <si>
    <t>T173</t>
  </si>
  <si>
    <t>Torbay &amp; South Devon NHS Foundation Trust</t>
  </si>
  <si>
    <t>RBT</t>
  </si>
  <si>
    <t>T178</t>
  </si>
  <si>
    <t>Mid Cheshire Hospitals NHS Foundation Trust</t>
  </si>
  <si>
    <t>RNQ</t>
  </si>
  <si>
    <t>T184</t>
  </si>
  <si>
    <t>Kettering General Hospital NHS Foundation Trust</t>
  </si>
  <si>
    <t>RFR</t>
  </si>
  <si>
    <t>T199</t>
  </si>
  <si>
    <t>Rotherham NHS Foundation Trust</t>
  </si>
  <si>
    <t>RNA</t>
  </si>
  <si>
    <t>T205</t>
  </si>
  <si>
    <t>The Dudley Group NHS Foundation Trust</t>
  </si>
  <si>
    <t>RK9</t>
  </si>
  <si>
    <t>T217</t>
  </si>
  <si>
    <t>Plymouth Hospitals NHS Trust</t>
  </si>
  <si>
    <t>RKE</t>
  </si>
  <si>
    <t>T221</t>
  </si>
  <si>
    <t>Whittington Hospital NHS Trust</t>
  </si>
  <si>
    <t>RCB</t>
  </si>
  <si>
    <t>T235</t>
  </si>
  <si>
    <t>York Teaching Hospital NHS Foundation Trust</t>
  </si>
  <si>
    <t>RBD</t>
  </si>
  <si>
    <t>T236</t>
  </si>
  <si>
    <t>Dorset County Hospital NHS Foundation Trust</t>
  </si>
  <si>
    <t>RN3</t>
  </si>
  <si>
    <t>T246</t>
  </si>
  <si>
    <t>Great Western Hospitals NHS Foundation Trust</t>
  </si>
  <si>
    <t>RFS</t>
  </si>
  <si>
    <t>T249</t>
  </si>
  <si>
    <t>Chesterfield Royal Hospital NHS Foundation Trust</t>
  </si>
  <si>
    <t>RQW</t>
  </si>
  <si>
    <t>T250</t>
  </si>
  <si>
    <t>Princess Alexandra Hospital NHS Trust</t>
  </si>
  <si>
    <t>RGP</t>
  </si>
  <si>
    <t>T262</t>
  </si>
  <si>
    <t>James Paget University Hospitals NHS Foundation Trust</t>
  </si>
  <si>
    <t>RMC</t>
  </si>
  <si>
    <t>T264</t>
  </si>
  <si>
    <t>Bolton NHS Foundation Trust</t>
  </si>
  <si>
    <t>REF</t>
  </si>
  <si>
    <t>T267</t>
  </si>
  <si>
    <t>Royal Cornwall Hospitals NHS Trust</t>
  </si>
  <si>
    <t>RJ6</t>
  </si>
  <si>
    <t>T277</t>
  </si>
  <si>
    <t>Croydon Health Services NHS Trust</t>
  </si>
  <si>
    <t>RRV</t>
  </si>
  <si>
    <t>T285</t>
  </si>
  <si>
    <t>University College London Hospitals NHS Foundation Trust</t>
  </si>
  <si>
    <t>RAS</t>
  </si>
  <si>
    <t>T301</t>
  </si>
  <si>
    <t>Hillingdon Hospitals NHS Foundation Trust</t>
  </si>
  <si>
    <t>RD1</t>
  </si>
  <si>
    <t>T318</t>
  </si>
  <si>
    <t>Royal United Hospitals Bath NHS Foundation Trust</t>
  </si>
  <si>
    <t>REP</t>
  </si>
  <si>
    <t>T320</t>
  </si>
  <si>
    <t>Liverpool Women's NHS Foundation Trust</t>
  </si>
  <si>
    <t>RFF</t>
  </si>
  <si>
    <t>T321</t>
  </si>
  <si>
    <t>Barnsley Hospital NHS Foundation Trust</t>
  </si>
  <si>
    <t>RAL</t>
  </si>
  <si>
    <t>T331</t>
  </si>
  <si>
    <t>The Royal Free London NHS Foundation Trust</t>
  </si>
  <si>
    <t>RJ2</t>
  </si>
  <si>
    <t>T332</t>
  </si>
  <si>
    <t>Lewisham Healthcare NHS Trust</t>
  </si>
  <si>
    <t>RCD</t>
  </si>
  <si>
    <t>T339</t>
  </si>
  <si>
    <t>Harrogate and District NHS Foundation Trust</t>
  </si>
  <si>
    <t>RBL</t>
  </si>
  <si>
    <t>T350</t>
  </si>
  <si>
    <t>Wirral University Teaching Hospital NHS Foundation Trust</t>
  </si>
  <si>
    <t>RL4</t>
  </si>
  <si>
    <t>T359</t>
  </si>
  <si>
    <t>Royal Wolverhampton Hospitals NHS Trust</t>
  </si>
  <si>
    <t>RCX</t>
  </si>
  <si>
    <t>T362</t>
  </si>
  <si>
    <t>Queen Elizabeth Hospital King's Lynn NHS Foundation Trust</t>
  </si>
  <si>
    <t>RJZ</t>
  </si>
  <si>
    <t>T383</t>
  </si>
  <si>
    <t>King's College Hospital NHS Foundation Trust</t>
  </si>
  <si>
    <t>RAE</t>
  </si>
  <si>
    <t>T389</t>
  </si>
  <si>
    <t>Bradford Teaching Hospitals NHS Foundation Trust</t>
  </si>
  <si>
    <t>RA2</t>
  </si>
  <si>
    <t>T393</t>
  </si>
  <si>
    <t>Royal Surrey County Hospital NHS Foundation Trust</t>
  </si>
  <si>
    <t>RNZ</t>
  </si>
  <si>
    <t>T398</t>
  </si>
  <si>
    <t>Salisbury NHS Foundation Trust</t>
  </si>
  <si>
    <t>RQM</t>
  </si>
  <si>
    <t>T411</t>
  </si>
  <si>
    <t>Chelsea and Westminster Hospital NHS Foundation Trust</t>
  </si>
  <si>
    <t>RJR</t>
  </si>
  <si>
    <t>T422</t>
  </si>
  <si>
    <t>Countess of Chester Hospital NHS Foundation Trust</t>
  </si>
  <si>
    <t>RR8</t>
  </si>
  <si>
    <t>T455</t>
  </si>
  <si>
    <t>Leeds Teaching Hospitals NHS Trust</t>
  </si>
  <si>
    <t>RR7</t>
  </si>
  <si>
    <t>T456</t>
  </si>
  <si>
    <t>Gateshead Health NHS Foundation Trust</t>
  </si>
  <si>
    <t>RTK</t>
  </si>
  <si>
    <t>T460</t>
  </si>
  <si>
    <t>Ashford and St Peter's Hospitals NHS Foundation Trust</t>
  </si>
  <si>
    <t>RTX</t>
  </si>
  <si>
    <t>T462</t>
  </si>
  <si>
    <t>University Hospitals of Morecambe Bay NHS Foundation Trust</t>
  </si>
  <si>
    <t>RXP</t>
  </si>
  <si>
    <t>T463</t>
  </si>
  <si>
    <t>County Durham and Darlington NHS Foundation Trust</t>
  </si>
  <si>
    <t>RTP</t>
  </si>
  <si>
    <t>T466</t>
  </si>
  <si>
    <t>Surrey and Sussex Healthcare NHS Trust</t>
  </si>
  <si>
    <t>RTD</t>
  </si>
  <si>
    <t>T467</t>
  </si>
  <si>
    <t>The Newcastle Upon Tyne Hospitals NHS Foundation Trust</t>
  </si>
  <si>
    <t>RTF</t>
  </si>
  <si>
    <t>T468</t>
  </si>
  <si>
    <t>Northumbria Healthcare NHS Foundation Trust</t>
  </si>
  <si>
    <t>RVW</t>
  </si>
  <si>
    <t>T487</t>
  </si>
  <si>
    <t>North Tees and Hartlepool NHS Foundation Trust</t>
  </si>
  <si>
    <t>RVR</t>
  </si>
  <si>
    <t>T489</t>
  </si>
  <si>
    <t>Epsom and St Helier University Hospitals NHS Trust</t>
  </si>
  <si>
    <t>RVV</t>
  </si>
  <si>
    <t>T491</t>
  </si>
  <si>
    <t>East Kent Hospitals University NHS Foundation Trust</t>
  </si>
  <si>
    <t>RVJ</t>
  </si>
  <si>
    <t>T492</t>
  </si>
  <si>
    <t>North Bristol NHS Trust</t>
  </si>
  <si>
    <t>RJ7</t>
  </si>
  <si>
    <t>T504</t>
  </si>
  <si>
    <t>St George's University Hospitals NHS Foundation Trust</t>
  </si>
  <si>
    <t>RAX</t>
  </si>
  <si>
    <t>T521</t>
  </si>
  <si>
    <t>Kingston Hospital NHS Foundation Trust</t>
  </si>
  <si>
    <t>RJ1</t>
  </si>
  <si>
    <t>T541</t>
  </si>
  <si>
    <t>Guy's and St Thomas' NHS Foundation Trust</t>
  </si>
  <si>
    <t>RWA</t>
  </si>
  <si>
    <t>T559</t>
  </si>
  <si>
    <t>Hull and East Yorkshire Hospitals NHS Trust</t>
  </si>
  <si>
    <t>RWG</t>
  </si>
  <si>
    <t>T562</t>
  </si>
  <si>
    <t>West Hertfordshire Hospitals NHS Trust</t>
  </si>
  <si>
    <t>RWE</t>
  </si>
  <si>
    <t>T564</t>
  </si>
  <si>
    <t>University Hospitals of Leicester NHS Trust</t>
  </si>
  <si>
    <t>RWD</t>
  </si>
  <si>
    <t>T565</t>
  </si>
  <si>
    <t>United Lincolnshire Hospitals NHS Trust</t>
  </si>
  <si>
    <t>RWP</t>
  </si>
  <si>
    <t>T567</t>
  </si>
  <si>
    <t>Worcestershire Acute Hospitals NHS Trust</t>
  </si>
  <si>
    <t>RWH</t>
  </si>
  <si>
    <t>T569</t>
  </si>
  <si>
    <t>East and North Hertfordshire NHS Trust</t>
  </si>
  <si>
    <t>RWF</t>
  </si>
  <si>
    <t>T571</t>
  </si>
  <si>
    <t>Maidstone and Tunbridge Wells NHS Trust</t>
  </si>
  <si>
    <t>RWJ</t>
  </si>
  <si>
    <t>T572</t>
  </si>
  <si>
    <t>Stockport NHS Foundation Trust</t>
  </si>
  <si>
    <t>RF4</t>
  </si>
  <si>
    <t>T575</t>
  </si>
  <si>
    <t>Barking, Havering and Redbridge University Hospitals NHS Trust</t>
  </si>
  <si>
    <t>RK5</t>
  </si>
  <si>
    <t>T578</t>
  </si>
  <si>
    <t>Sherwood Forest Hospitals NHS Foundation Trust</t>
  </si>
  <si>
    <t>RP5</t>
  </si>
  <si>
    <t>T581</t>
  </si>
  <si>
    <t>Doncaster and Bassetlaw Hospitals NHS Foundation Trust</t>
  </si>
  <si>
    <t>RHQ</t>
  </si>
  <si>
    <t>T587</t>
  </si>
  <si>
    <t>Sheffield Teaching Hospitals NHS Foundation Trust</t>
  </si>
  <si>
    <t>RRF</t>
  </si>
  <si>
    <t>T588</t>
  </si>
  <si>
    <t>Wrightington, Wigan and Leigh NHS Foundation Trust</t>
  </si>
  <si>
    <t>RJL</t>
  </si>
  <si>
    <t>T600</t>
  </si>
  <si>
    <t>Northern Lincolnshire and Goole Hospitals NHS Foundation Trust</t>
  </si>
  <si>
    <t>RWY</t>
  </si>
  <si>
    <t>T601</t>
  </si>
  <si>
    <t>Calderdale and Huddersfield NHS Foundation Trust</t>
  </si>
  <si>
    <t>RWW</t>
  </si>
  <si>
    <t>T603</t>
  </si>
  <si>
    <t>Warrington and Halton Hospitals NHS Foundation Trust</t>
  </si>
  <si>
    <t>RTE</t>
  </si>
  <si>
    <t>T619</t>
  </si>
  <si>
    <t>Gloucestershire Hospitals NHS Foundation Trust</t>
  </si>
  <si>
    <t>RXL</t>
  </si>
  <si>
    <t>T621</t>
  </si>
  <si>
    <t>Blackpool Teaching Hospitals NHS Foundation Trust</t>
  </si>
  <si>
    <t>RXC</t>
  </si>
  <si>
    <t>T632</t>
  </si>
  <si>
    <t>East Sussex Healthcare NHS Trust</t>
  </si>
  <si>
    <t>RXF</t>
  </si>
  <si>
    <t>T633</t>
  </si>
  <si>
    <t>Mid Yorkshire Hospitals NHS Trust</t>
  </si>
  <si>
    <t>RXK</t>
  </si>
  <si>
    <t>T636</t>
  </si>
  <si>
    <t>Sandwell and West Birmingham Hospitals NHS Trust</t>
  </si>
  <si>
    <t>RXN</t>
  </si>
  <si>
    <t>T638</t>
  </si>
  <si>
    <t>Lancashire Teaching Hospitals NHS Foundation Trust</t>
  </si>
  <si>
    <t>RXQ</t>
  </si>
  <si>
    <t>T644</t>
  </si>
  <si>
    <t>Buckinghamshire Healthcare NHS Trust</t>
  </si>
  <si>
    <t>RXR</t>
  </si>
  <si>
    <t>T645</t>
  </si>
  <si>
    <t>East Lancashire Hospitals NHS Trust</t>
  </si>
  <si>
    <t>RXW</t>
  </si>
  <si>
    <t>T650</t>
  </si>
  <si>
    <t>Shrewsbury and Telford Hospital NHS Trust</t>
  </si>
  <si>
    <t>RX1</t>
  </si>
  <si>
    <t>T654</t>
  </si>
  <si>
    <t>Nottingham University Hospitals NHS Trust</t>
  </si>
  <si>
    <t>RYJ</t>
  </si>
  <si>
    <t>T670</t>
  </si>
  <si>
    <t>Imperial College Healthcare NHS Trust</t>
  </si>
  <si>
    <t>RTH</t>
  </si>
  <si>
    <t>T679</t>
  </si>
  <si>
    <t xml:space="preserve">Oxford University Hospitals NHS Trust </t>
  </si>
  <si>
    <t>R1F</t>
  </si>
  <si>
    <t>T680</t>
  </si>
  <si>
    <t>Isle of Wight NHS Trust</t>
  </si>
  <si>
    <t>R1H</t>
  </si>
  <si>
    <t>T682</t>
  </si>
  <si>
    <t>Barts Health NHS Trust</t>
  </si>
  <si>
    <t>R1K</t>
  </si>
  <si>
    <t>T683</t>
  </si>
  <si>
    <t>The London North West Health Care NHS Trust</t>
  </si>
  <si>
    <t>RQ3</t>
  </si>
  <si>
    <t>T684</t>
  </si>
  <si>
    <t>Birmingham Women's and Children's NHS Foundation Trust</t>
  </si>
  <si>
    <t>RGN</t>
  </si>
  <si>
    <t>T687</t>
  </si>
  <si>
    <t>North West Anglia NHS Foundation Trust</t>
  </si>
  <si>
    <t>R0A</t>
  </si>
  <si>
    <t>T688</t>
  </si>
  <si>
    <t>Manchester University NHS Foundation Trust</t>
  </si>
  <si>
    <t>RDE</t>
  </si>
  <si>
    <t>T690</t>
  </si>
  <si>
    <t>East Suffolk North Essex NHS Foundation Trust</t>
  </si>
  <si>
    <t>RNN</t>
  </si>
  <si>
    <t>T586</t>
  </si>
  <si>
    <t>Cumbria Partnership NHS Foundation Trust</t>
  </si>
  <si>
    <t>RNL</t>
  </si>
  <si>
    <t>T574</t>
  </si>
  <si>
    <t>North Cumbria University Hospitals NHS Trust</t>
  </si>
  <si>
    <t>RRK</t>
  </si>
  <si>
    <t>T351</t>
  </si>
  <si>
    <t>University Hospitals Birmingham NHS Foundation Trust</t>
  </si>
  <si>
    <t>RR1</t>
  </si>
  <si>
    <t>T448</t>
  </si>
  <si>
    <t>Heart of England NHS Foundation Trust</t>
  </si>
  <si>
    <t>R0B</t>
  </si>
  <si>
    <t>T691</t>
  </si>
  <si>
    <t>South Tyneside and Sunderland NHS Foundation Trust</t>
  </si>
  <si>
    <t>RE9</t>
  </si>
  <si>
    <t>T112</t>
  </si>
  <si>
    <t>South Tyneside NHS Foundation Trust</t>
  </si>
  <si>
    <t>RYR</t>
  </si>
  <si>
    <t>T673</t>
  </si>
  <si>
    <t>Western Sussex Hospitals NHS Foundation Trust</t>
  </si>
  <si>
    <t>RXH</t>
  </si>
  <si>
    <t>T631</t>
  </si>
  <si>
    <t>Brighton and Sussex University Hospitals NHS Trust</t>
  </si>
  <si>
    <t>RAJ</t>
  </si>
  <si>
    <t>T177</t>
  </si>
  <si>
    <t>Southend University Hospital NHS Foundation Trust</t>
  </si>
  <si>
    <t>RDD</t>
  </si>
  <si>
    <t>T182</t>
  </si>
  <si>
    <t>Basildon and Thurrock University Hospitals NHS Foundation Trust</t>
  </si>
  <si>
    <t>RQ8</t>
  </si>
  <si>
    <t>T084</t>
  </si>
  <si>
    <t>Mid Essex Hospital Services NHS Trust</t>
  </si>
  <si>
    <t>RBN</t>
  </si>
  <si>
    <t>T213</t>
  </si>
  <si>
    <t>St Helens and Knowsley Hospitals NHS Trust</t>
  </si>
  <si>
    <t>RVY</t>
  </si>
  <si>
    <t>T554</t>
  </si>
  <si>
    <t>Southport and Ormskirk Hospital NHS Trust</t>
  </si>
  <si>
    <t>RH8</t>
  </si>
  <si>
    <t>T074</t>
  </si>
  <si>
    <t>Royal Devon and Exeter NHS Foundation Trust</t>
  </si>
  <si>
    <t>RBZ</t>
  </si>
  <si>
    <t>T190</t>
  </si>
  <si>
    <t>Northern Devon Healthcare NHS Trust</t>
  </si>
  <si>
    <t>RH5</t>
  </si>
  <si>
    <t>T309</t>
  </si>
  <si>
    <t>Somerset NHS Foundation Trust</t>
  </si>
  <si>
    <t>RBA</t>
  </si>
  <si>
    <t>T220</t>
  </si>
  <si>
    <t>Taunton and Somerset NHS Foundation Trust</t>
  </si>
  <si>
    <t>RA4</t>
  </si>
  <si>
    <t>T360</t>
  </si>
  <si>
    <t>Yeovil District Hospital NHS Foundation Trust</t>
  </si>
  <si>
    <t>RA7</t>
  </si>
  <si>
    <t>T076</t>
  </si>
  <si>
    <t>University Hospitals Bristol NHS Foundation Trust</t>
  </si>
  <si>
    <t>RA3</t>
  </si>
  <si>
    <t>T247</t>
  </si>
  <si>
    <t>Weston Area Health NHS Trust</t>
  </si>
  <si>
    <t>RC9</t>
  </si>
  <si>
    <t>T100</t>
  </si>
  <si>
    <t>Luton and Dunstable Hospital NHS Foundation Trust</t>
  </si>
  <si>
    <t>RC1</t>
  </si>
  <si>
    <t>T352</t>
  </si>
  <si>
    <t>Bedford Hospital NHS Trust</t>
  </si>
  <si>
    <t>RTG</t>
  </si>
  <si>
    <t>T457</t>
  </si>
  <si>
    <t>University Hospitals of Derby and Burton NHS Foundation Trust</t>
  </si>
  <si>
    <t>RJF</t>
  </si>
  <si>
    <t>T064</t>
  </si>
  <si>
    <t>Burton Hospitals NHS Foundation Trust</t>
  </si>
  <si>
    <t>R0D</t>
  </si>
  <si>
    <t>T694</t>
  </si>
  <si>
    <t>University Hospitals Dorset NHS Foundation Trust</t>
  </si>
  <si>
    <t>RD3</t>
  </si>
  <si>
    <t>T134</t>
  </si>
  <si>
    <t>Poole Hospital NHS Foundation Trust</t>
  </si>
  <si>
    <t>RDZ</t>
  </si>
  <si>
    <t>T431</t>
  </si>
  <si>
    <t>Royal Bournemouth and Christchurch Hospitals NHS Foundation Trust</t>
  </si>
  <si>
    <t>RM3</t>
  </si>
  <si>
    <t>T066</t>
  </si>
  <si>
    <t>Northern Care Alliance NHS Foundation Trust</t>
  </si>
  <si>
    <t>RW6</t>
  </si>
  <si>
    <t>T623</t>
  </si>
  <si>
    <t>Pennine Acute Hospitals NHS Trust</t>
  </si>
  <si>
    <t>YR 2  
2019-20</t>
  </si>
  <si>
    <t>YR 2 - Non-Compliant</t>
  </si>
  <si>
    <t>YR 3 - Non-Compliant</t>
  </si>
  <si>
    <t>North Cumbria Integrated Care NHS Foundation Trust</t>
  </si>
  <si>
    <t>YR 3  
2021-22</t>
  </si>
  <si>
    <t>YR 4  
2023/24</t>
  </si>
  <si>
    <t>YR 4 - Non-Compliant</t>
  </si>
  <si>
    <t>YR 5 - Non-Compliant</t>
  </si>
  <si>
    <t>YR 5  
2024/25</t>
  </si>
  <si>
    <t>Live</t>
  </si>
  <si>
    <t>T692 on BC</t>
  </si>
  <si>
    <t>-</t>
  </si>
  <si>
    <t>Dissolved</t>
  </si>
  <si>
    <t>Merged with T331</t>
  </si>
  <si>
    <t>Merged with T690</t>
  </si>
  <si>
    <t>Merged with T586</t>
  </si>
  <si>
    <t>Merged with T351</t>
  </si>
  <si>
    <t>Merged with T691</t>
  </si>
  <si>
    <t>Merged with T673</t>
  </si>
  <si>
    <t>Merged with T177</t>
  </si>
  <si>
    <t>Merged with T213</t>
  </si>
  <si>
    <t>Merged with T074</t>
  </si>
  <si>
    <t>Merged with T309</t>
  </si>
  <si>
    <t>Merged with T076</t>
  </si>
  <si>
    <t>Merged with T100</t>
  </si>
  <si>
    <t>Merged with T457</t>
  </si>
  <si>
    <t>Merged with T694</t>
  </si>
  <si>
    <t>Merged with T066</t>
  </si>
  <si>
    <t>YR 1 - Compliant</t>
  </si>
  <si>
    <t>YR 2 - Compliant</t>
  </si>
  <si>
    <t>YR 3 - Compliant</t>
  </si>
  <si>
    <t>YR 4 - Compliant</t>
  </si>
  <si>
    <t>YR 5 - Compliant</t>
  </si>
  <si>
    <t>Payment received from MIS (£) including post reverifications</t>
  </si>
  <si>
    <t>YR 6  
2025/26</t>
  </si>
  <si>
    <t>YR 6 - Non-Compliant</t>
  </si>
  <si>
    <t>Merger/Aquisistion</t>
  </si>
  <si>
    <t>YR 6 - Compliant</t>
  </si>
  <si>
    <t>Total</t>
  </si>
  <si>
    <t>MIS Year 1 Contributions received</t>
  </si>
  <si>
    <t>Status key</t>
  </si>
  <si>
    <t>MIS Year 2 Contributions received</t>
  </si>
  <si>
    <t>MIS Year 1 Payments</t>
  </si>
  <si>
    <t>MIS Year 2 Payments</t>
  </si>
  <si>
    <t>MIS Year 3 Payments</t>
  </si>
  <si>
    <t>MIS Year 3 Contributions received</t>
  </si>
  <si>
    <t>MIS Year 4 Payments</t>
  </si>
  <si>
    <t>MIS Year 4 Contributions received</t>
  </si>
  <si>
    <t>MIS Year 5 Payments</t>
  </si>
  <si>
    <t>MIS Year 5 Contributions received</t>
  </si>
  <si>
    <t>Bedfordshire Hospitals NHS Foundation Trust</t>
  </si>
  <si>
    <t>Royal Devon University Healthcare NHS Foundation Trust</t>
  </si>
  <si>
    <t>Mid and South Essex NHS Foundation Trust</t>
  </si>
  <si>
    <t>University Hospitals Sussex NHS Foundation Trust</t>
  </si>
  <si>
    <t>Mersey and West Lancashire Hospitals NHS Trust</t>
  </si>
  <si>
    <t>Columns A - C grouped for ease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</si>
</sst>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#,##0.00_-;[Red]\-#,##0.00_-;_-* &quot;-&quot;??_-;_-@_-"/>
    <numFmt numFmtId="165" formatCode="0.00%;[Red]\-0.00%"/>
    <numFmt numFmtId="166" formatCode="_-* #,##0_-;\-* #,##0_-;_-* &quot;-&quot;??_-;_-@_-"/>
    <numFmt numFmtId="167" formatCode="#,##0_-;[Red]\-#,##0_-;_-* &quot;-&quot;??_-;_-@_-"/>
    <numFmt numFmtId="168" formatCode="#,##0.000000000_ ;[Red]\-#,##0.000000000\ "/>
    <numFmt numFmtId="169" formatCode="#,##0_ ;[Red]\-#,##0\ "/>
  </numFmts>
  <fonts count="12" x14ac:knownFonts="1">
    <font>
      <sz val="1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name val="Aptos Narrow"/>
      <family val="2"/>
      <scheme val="minor"/>
    </font>
    <font>
      <sz val="10"/>
      <name val="Calibri"/>
      <family val="2"/>
    </font>
    <font>
      <b/>
      <sz val="10"/>
      <color rgb="FFFF0000"/>
      <name val="Calibri"/>
      <family val="2"/>
    </font>
    <font>
      <sz val="10"/>
      <color theme="5"/>
      <name val="Calibri"/>
      <family val="2"/>
    </font>
    <font>
      <b/>
      <sz val="10"/>
      <name val="Calibri"/>
      <family val="2"/>
    </font>
    <font>
      <b/>
      <u/>
      <sz val="10"/>
      <name val="Calibri"/>
      <family val="2"/>
    </font>
    <font>
      <u/>
      <sz val="10"/>
      <color theme="10"/>
      <name val="Calibri"/>
      <family val="2"/>
    </font>
    <font>
      <sz val="10"/>
      <color rgb="FFFF0000"/>
      <name val="Calibri"/>
      <family val="2"/>
    </font>
    <font>
      <sz val="9"/>
      <name val="Aptos Narrow"/>
      <family val="2"/>
      <scheme val="minor"/>
    </font>
    <font>
      <b/>
      <sz val="1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8" tint="0.79998168889431442"/>
        <bgColor indexed="64"/>
      </patternFill>
    </fill>
  </fills>
  <borders count="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1" fillId="0" borderId="0" applyNumberFormat="0" applyFill="0" applyBorder="0" applyAlignment="0" applyProtection="0"/>
  </cellStyleXfs>
  <cellXfs count="66">
    <xf numFmtId="0" fontId="0" fillId="0" borderId="0" xfId="0"/>
    <xf numFmtId="0" fontId="3" fillId="0" borderId="0" xfId="0" applyFont="1"/>
    <xf numFmtId="0" fontId="4" fillId="2" borderId="0" xfId="0" applyFont="1" applyFill="1" applyAlignment="1">
      <alignment wrapText="1"/>
    </xf>
    <xf numFmtId="0" fontId="1" fillId="0" borderId="0" xfId="2"/>
    <xf numFmtId="0" fontId="3" fillId="0" borderId="0" xfId="0" quotePrefix="1" applyFont="1" applyAlignment="1">
      <alignment horizontal="center"/>
    </xf>
    <xf numFmtId="0" fontId="5" fillId="0" borderId="0" xfId="0" applyFont="1"/>
    <xf numFmtId="164" fontId="3" fillId="0" borderId="0" xfId="0" applyNumberFormat="1" applyFont="1"/>
    <xf numFmtId="0" fontId="3" fillId="3" borderId="0" xfId="0" applyFont="1" applyFill="1" applyAlignment="1">
      <alignment horizontal="center"/>
    </xf>
    <xf numFmtId="0" fontId="4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4" borderId="0" xfId="0" applyFont="1" applyFill="1" applyAlignment="1">
      <alignment horizontal="left"/>
    </xf>
    <xf numFmtId="164" fontId="5" fillId="0" borderId="0" xfId="0" applyNumberFormat="1" applyFont="1"/>
    <xf numFmtId="0" fontId="3" fillId="3" borderId="1" xfId="0" applyFont="1" applyFill="1" applyBorder="1" applyAlignment="1">
      <alignment horizontal="center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horizontal="right" vertical="top" wrapText="1"/>
    </xf>
    <xf numFmtId="0" fontId="6" fillId="0" borderId="0" xfId="0" applyFont="1" applyAlignment="1">
      <alignment horizontal="center" vertical="top" wrapText="1"/>
    </xf>
    <xf numFmtId="0" fontId="6" fillId="3" borderId="0" xfId="0" applyFont="1" applyFill="1" applyAlignment="1">
      <alignment horizontal="center" vertical="top" wrapText="1"/>
    </xf>
    <xf numFmtId="0" fontId="3" fillId="0" borderId="0" xfId="0" applyFont="1" applyAlignment="1">
      <alignment horizontal="left"/>
    </xf>
    <xf numFmtId="1" fontId="3" fillId="0" borderId="0" xfId="0" quotePrefix="1" applyNumberFormat="1" applyFont="1" applyAlignment="1">
      <alignment horizontal="center"/>
    </xf>
    <xf numFmtId="165" fontId="3" fillId="0" borderId="0" xfId="0" applyNumberFormat="1" applyFont="1"/>
    <xf numFmtId="164" fontId="3" fillId="3" borderId="0" xfId="0" applyNumberFormat="1" applyFont="1" applyFill="1" applyAlignment="1">
      <alignment horizontal="center"/>
    </xf>
    <xf numFmtId="1" fontId="3" fillId="0" borderId="0" xfId="0" applyNumberFormat="1" applyFont="1" applyAlignment="1">
      <alignment horizontal="center"/>
    </xf>
    <xf numFmtId="0" fontId="7" fillId="0" borderId="0" xfId="0" applyFont="1"/>
    <xf numFmtId="164" fontId="3" fillId="0" borderId="0" xfId="0" applyNumberFormat="1" applyFont="1" applyAlignment="1">
      <alignment horizontal="center"/>
    </xf>
    <xf numFmtId="164" fontId="6" fillId="0" borderId="5" xfId="0" applyNumberFormat="1" applyFont="1" applyBorder="1"/>
    <xf numFmtId="2" fontId="3" fillId="0" borderId="0" xfId="0" applyNumberFormat="1" applyFont="1"/>
    <xf numFmtId="0" fontId="3" fillId="4" borderId="0" xfId="0" applyFont="1" applyFill="1"/>
    <xf numFmtId="0" fontId="5" fillId="0" borderId="0" xfId="0" applyFont="1" applyAlignment="1">
      <alignment horizontal="left"/>
    </xf>
    <xf numFmtId="164" fontId="5" fillId="0" borderId="0" xfId="0" applyNumberFormat="1" applyFont="1" applyAlignment="1">
      <alignment wrapText="1"/>
    </xf>
    <xf numFmtId="0" fontId="5" fillId="0" borderId="0" xfId="0" applyFont="1" applyAlignment="1">
      <alignment horizontal="left" wrapText="1"/>
    </xf>
    <xf numFmtId="0" fontId="3" fillId="3" borderId="0" xfId="0" applyFont="1" applyFill="1"/>
    <xf numFmtId="164" fontId="3" fillId="3" borderId="0" xfId="0" applyNumberFormat="1" applyFont="1" applyFill="1"/>
    <xf numFmtId="0" fontId="6" fillId="3" borderId="0" xfId="0" applyFont="1" applyFill="1" applyAlignment="1">
      <alignment horizontal="right" vertical="top" wrapText="1"/>
    </xf>
    <xf numFmtId="0" fontId="3" fillId="3" borderId="1" xfId="0" applyFont="1" applyFill="1" applyBorder="1"/>
    <xf numFmtId="0" fontId="8" fillId="0" borderId="0" xfId="2" applyFont="1"/>
    <xf numFmtId="166" fontId="3" fillId="0" borderId="0" xfId="1" applyNumberFormat="1" applyFont="1"/>
    <xf numFmtId="166" fontId="3" fillId="0" borderId="5" xfId="1" applyNumberFormat="1" applyFont="1" applyBorder="1"/>
    <xf numFmtId="0" fontId="6" fillId="0" borderId="0" xfId="0" applyFont="1" applyAlignment="1">
      <alignment horizontal="right"/>
    </xf>
    <xf numFmtId="0" fontId="5" fillId="0" borderId="0" xfId="0" applyFont="1" applyAlignment="1">
      <alignment wrapText="1"/>
    </xf>
    <xf numFmtId="166" fontId="3" fillId="0" borderId="0" xfId="1" applyNumberFormat="1" applyFont="1" applyFill="1"/>
    <xf numFmtId="166" fontId="6" fillId="0" borderId="0" xfId="1" applyNumberFormat="1" applyFont="1" applyAlignment="1">
      <alignment horizontal="right" vertical="top" wrapText="1"/>
    </xf>
    <xf numFmtId="166" fontId="3" fillId="0" borderId="0" xfId="1" applyNumberFormat="1" applyFont="1" applyFill="1" applyBorder="1"/>
    <xf numFmtId="166" fontId="6" fillId="0" borderId="5" xfId="1" applyNumberFormat="1" applyFont="1" applyBorder="1"/>
    <xf numFmtId="166" fontId="6" fillId="0" borderId="0" xfId="1" applyNumberFormat="1" applyFont="1" applyFill="1" applyBorder="1" applyAlignment="1">
      <alignment horizontal="right"/>
    </xf>
    <xf numFmtId="166" fontId="9" fillId="0" borderId="5" xfId="1" applyNumberFormat="1" applyFont="1" applyBorder="1"/>
    <xf numFmtId="166" fontId="9" fillId="0" borderId="0" xfId="1" applyNumberFormat="1" applyFont="1"/>
    <xf numFmtId="166" fontId="3" fillId="0" borderId="0" xfId="0" applyNumberFormat="1" applyFont="1"/>
    <xf numFmtId="167" fontId="3" fillId="0" borderId="0" xfId="0" applyNumberFormat="1" applyFont="1"/>
    <xf numFmtId="167" fontId="6" fillId="0" borderId="5" xfId="0" applyNumberFormat="1" applyFont="1" applyBorder="1"/>
    <xf numFmtId="167" fontId="3" fillId="0" borderId="0" xfId="1" applyNumberFormat="1" applyFont="1"/>
    <xf numFmtId="166" fontId="6" fillId="0" borderId="0" xfId="0" applyNumberFormat="1" applyFont="1" applyAlignment="1">
      <alignment horizontal="right" vertical="top" wrapText="1"/>
    </xf>
    <xf numFmtId="166" fontId="6" fillId="0" borderId="5" xfId="0" applyNumberFormat="1" applyFont="1" applyBorder="1"/>
    <xf numFmtId="166" fontId="3" fillId="0" borderId="5" xfId="0" applyNumberFormat="1" applyFont="1" applyBorder="1"/>
    <xf numFmtId="166" fontId="9" fillId="0" borderId="0" xfId="1" applyNumberFormat="1" applyFont="1" applyFill="1" applyBorder="1"/>
    <xf numFmtId="164" fontId="3" fillId="0" borderId="0" xfId="0" quotePrefix="1" applyNumberFormat="1" applyFont="1"/>
    <xf numFmtId="168" fontId="3" fillId="0" borderId="0" xfId="0" applyNumberFormat="1" applyFont="1"/>
    <xf numFmtId="0" fontId="6" fillId="0" borderId="0" xfId="0" applyFont="1"/>
    <xf numFmtId="0" fontId="4" fillId="2" borderId="0" xfId="0" applyFont="1" applyFill="1"/>
    <xf numFmtId="0" fontId="10" fillId="0" borderId="0" xfId="0" applyFont="1"/>
    <xf numFmtId="169" fontId="3" fillId="0" borderId="0" xfId="0" applyNumberFormat="1" applyFont="1"/>
    <xf numFmtId="169" fontId="6" fillId="4" borderId="5" xfId="0" applyNumberFormat="1" applyFont="1" applyFill="1" applyBorder="1"/>
    <xf numFmtId="166" fontId="0" fillId="0" borderId="0" xfId="0" applyNumberFormat="1"/>
    <xf numFmtId="0" fontId="11" fillId="0" borderId="0" xfId="0" applyFont="1"/>
    <xf numFmtId="164" fontId="6" fillId="5" borderId="2" xfId="0" applyNumberFormat="1" applyFont="1" applyFill="1" applyBorder="1" applyAlignment="1">
      <alignment horizontal="center"/>
    </xf>
    <xf numFmtId="164" fontId="6" fillId="5" borderId="3" xfId="0" applyNumberFormat="1" applyFont="1" applyFill="1" applyBorder="1" applyAlignment="1">
      <alignment horizontal="center"/>
    </xf>
    <xf numFmtId="164" fontId="6" fillId="5" borderId="4" xfId="0" applyNumberFormat="1" applyFont="1" applyFill="1" applyBorder="1" applyAlignment="1">
      <alignment horizontal="center"/>
    </xf>
  </cellXfs>
  <cellStyles count="3">
    <cellStyle name="Comma" xfId="1" builtinId="3"/>
    <cellStyle name="Hyperlink" xfId="2" builtinId="8"/>
    <cellStyle name="Normal" xfId="0" builtinId="0"/>
  </cellStyles>
  <dxfs count="2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DCB8B6-7CF6-428D-B3BE-FBF636D67A54}">
  <dimension ref="A1:N171"/>
  <sheetViews>
    <sheetView tabSelected="1" zoomScale="80" zoomScaleNormal="80" workbookViewId="0">
      <pane ySplit="6" topLeftCell="A12" activePane="bottomLeft" state="frozen"/>
      <selection activeCell="N29" sqref="N29"/>
      <selection pane="bottomLeft" activeCell="E1" sqref="E1"/>
    </sheetView>
  </sheetViews>
  <sheetFormatPr defaultRowHeight="12.75" outlineLevelCol="2" x14ac:dyDescent="0.2"/>
  <cols>
    <col min="1" max="1" width="9.7109375" style="1" customWidth="1"/>
    <col min="2" max="2" width="18.7109375" style="1" hidden="1" customWidth="1" outlineLevel="1"/>
    <col min="3" max="3" width="12.42578125" style="1" hidden="1" customWidth="1" outlineLevel="2"/>
    <col min="4" max="4" width="9.140625" style="1" customWidth="1" collapsed="1"/>
    <col min="5" max="5" width="62.7109375" style="1" bestFit="1" customWidth="1"/>
    <col min="6" max="6" width="13.5703125" style="41" bestFit="1" customWidth="1"/>
    <col min="7" max="7" width="2.7109375" style="9" customWidth="1"/>
    <col min="8" max="8" width="30" style="1" bestFit="1" customWidth="1"/>
    <col min="9" max="9" width="2.7109375" style="7" customWidth="1"/>
    <col min="10" max="10" width="14.85546875" style="1" bestFit="1" customWidth="1"/>
    <col min="11" max="12" width="12.42578125" style="35" bestFit="1" customWidth="1"/>
    <col min="13" max="16384" width="9.140625" style="1"/>
  </cols>
  <sheetData>
    <row r="1" spans="1:14" ht="26.25" x14ac:dyDescent="0.25">
      <c r="D1" s="2" t="s">
        <v>0</v>
      </c>
      <c r="E1" s="3" t="s">
        <v>474</v>
      </c>
      <c r="F1" s="39"/>
      <c r="G1" s="4"/>
      <c r="H1" s="56" t="s">
        <v>459</v>
      </c>
    </row>
    <row r="2" spans="1:14" ht="15" x14ac:dyDescent="0.25">
      <c r="D2" s="2"/>
      <c r="E2" s="3"/>
      <c r="F2" s="39"/>
      <c r="G2" s="4"/>
      <c r="H2" s="6" t="s">
        <v>447</v>
      </c>
    </row>
    <row r="3" spans="1:14" ht="15" x14ac:dyDescent="0.25">
      <c r="D3" s="8"/>
      <c r="E3" s="3"/>
      <c r="F3" s="39"/>
      <c r="H3" s="5" t="s">
        <v>1</v>
      </c>
    </row>
    <row r="4" spans="1:14" ht="15" x14ac:dyDescent="0.25">
      <c r="D4" s="8"/>
      <c r="E4" s="3"/>
      <c r="F4" s="39"/>
      <c r="H4" s="10" t="s">
        <v>2</v>
      </c>
    </row>
    <row r="5" spans="1:14" x14ac:dyDescent="0.2">
      <c r="F5" s="35"/>
      <c r="H5" s="11"/>
      <c r="I5" s="12"/>
      <c r="J5" s="63"/>
      <c r="K5" s="64"/>
      <c r="L5" s="65"/>
    </row>
    <row r="6" spans="1:14" ht="63.75" x14ac:dyDescent="0.2">
      <c r="A6" s="13" t="s">
        <v>3</v>
      </c>
      <c r="B6" s="13" t="s">
        <v>4</v>
      </c>
      <c r="C6" s="13" t="s">
        <v>5</v>
      </c>
      <c r="D6" s="13" t="s">
        <v>6</v>
      </c>
      <c r="E6" s="13" t="s">
        <v>7</v>
      </c>
      <c r="F6" s="40" t="s">
        <v>8</v>
      </c>
      <c r="G6" s="15" t="s">
        <v>9</v>
      </c>
      <c r="H6" s="14" t="s">
        <v>3</v>
      </c>
      <c r="I6" s="16" t="s">
        <v>10</v>
      </c>
      <c r="J6" s="14" t="s">
        <v>452</v>
      </c>
      <c r="K6" s="40" t="s">
        <v>2</v>
      </c>
      <c r="L6" s="40" t="s">
        <v>457</v>
      </c>
    </row>
    <row r="7" spans="1:14" x14ac:dyDescent="0.2">
      <c r="A7" s="1" t="s">
        <v>428</v>
      </c>
      <c r="B7" s="17" t="s">
        <v>429</v>
      </c>
      <c r="C7" s="1" t="s">
        <v>11</v>
      </c>
      <c r="D7" s="1" t="s">
        <v>12</v>
      </c>
      <c r="E7" s="1" t="s">
        <v>13</v>
      </c>
      <c r="F7" s="35">
        <v>592140.47266322188</v>
      </c>
      <c r="G7" s="18"/>
      <c r="H7" s="6" t="s">
        <v>447</v>
      </c>
      <c r="I7" s="20"/>
      <c r="J7" s="35">
        <v>980876.93271799223</v>
      </c>
      <c r="K7" s="35">
        <v>0</v>
      </c>
      <c r="L7" s="35">
        <f>J7+K7</f>
        <v>980876.93271799223</v>
      </c>
      <c r="N7" s="46"/>
    </row>
    <row r="8" spans="1:14" x14ac:dyDescent="0.2">
      <c r="A8" s="1" t="s">
        <v>428</v>
      </c>
      <c r="B8" s="17" t="s">
        <v>430</v>
      </c>
      <c r="C8" s="1" t="s">
        <v>14</v>
      </c>
      <c r="D8" s="1" t="s">
        <v>15</v>
      </c>
      <c r="E8" s="1" t="s">
        <v>16</v>
      </c>
      <c r="F8" s="35">
        <v>501718.55200622603</v>
      </c>
      <c r="G8" s="18"/>
      <c r="H8" s="6" t="s">
        <v>447</v>
      </c>
      <c r="I8" s="20"/>
      <c r="J8" s="35">
        <v>831094.96227343054</v>
      </c>
      <c r="K8" s="35">
        <v>0</v>
      </c>
      <c r="L8" s="35">
        <f t="shared" ref="L8:L71" si="0">J8+K8</f>
        <v>831094.96227343054</v>
      </c>
      <c r="N8" s="46"/>
    </row>
    <row r="9" spans="1:14" x14ac:dyDescent="0.2">
      <c r="A9" s="1" t="s">
        <v>428</v>
      </c>
      <c r="B9" s="17" t="s">
        <v>430</v>
      </c>
      <c r="C9" s="1" t="s">
        <v>17</v>
      </c>
      <c r="D9" s="1" t="s">
        <v>18</v>
      </c>
      <c r="E9" s="1" t="s">
        <v>19</v>
      </c>
      <c r="F9" s="35">
        <v>715807.44441118836</v>
      </c>
      <c r="G9" s="21"/>
      <c r="H9" s="5" t="s">
        <v>1</v>
      </c>
      <c r="I9" s="20"/>
      <c r="J9" s="35">
        <v>250532.45493968486</v>
      </c>
      <c r="K9" s="35">
        <v>0</v>
      </c>
      <c r="L9" s="35">
        <f t="shared" si="0"/>
        <v>250532.45493968486</v>
      </c>
      <c r="N9" s="46"/>
    </row>
    <row r="10" spans="1:14" x14ac:dyDescent="0.2">
      <c r="A10" s="1" t="s">
        <v>428</v>
      </c>
      <c r="B10" s="17" t="s">
        <v>430</v>
      </c>
      <c r="C10" s="1" t="s">
        <v>20</v>
      </c>
      <c r="D10" s="1" t="s">
        <v>21</v>
      </c>
      <c r="E10" s="1" t="s">
        <v>22</v>
      </c>
      <c r="F10" s="35">
        <v>167213.37115739286</v>
      </c>
      <c r="G10" s="21"/>
      <c r="H10" s="5" t="s">
        <v>1</v>
      </c>
      <c r="I10" s="20"/>
      <c r="J10" s="35">
        <v>27000.003611374454</v>
      </c>
      <c r="K10" s="35">
        <v>0</v>
      </c>
      <c r="L10" s="35">
        <f t="shared" si="0"/>
        <v>27000.003611374454</v>
      </c>
      <c r="N10" s="46"/>
    </row>
    <row r="11" spans="1:14" x14ac:dyDescent="0.2">
      <c r="A11" s="1" t="s">
        <v>428</v>
      </c>
      <c r="B11" s="17" t="s">
        <v>430</v>
      </c>
      <c r="C11" s="1" t="s">
        <v>23</v>
      </c>
      <c r="D11" s="1" t="s">
        <v>24</v>
      </c>
      <c r="E11" s="1" t="s">
        <v>25</v>
      </c>
      <c r="F11" s="35">
        <v>572891.75832470134</v>
      </c>
      <c r="G11" s="18"/>
      <c r="H11" s="6" t="s">
        <v>447</v>
      </c>
      <c r="I11" s="20"/>
      <c r="J11" s="35">
        <v>948992.6808351489</v>
      </c>
      <c r="K11" s="35">
        <v>0</v>
      </c>
      <c r="L11" s="35">
        <f t="shared" si="0"/>
        <v>948992.6808351489</v>
      </c>
      <c r="N11" s="46"/>
    </row>
    <row r="12" spans="1:14" x14ac:dyDescent="0.2">
      <c r="A12" s="1" t="s">
        <v>428</v>
      </c>
      <c r="B12" s="17" t="s">
        <v>430</v>
      </c>
      <c r="C12" s="1" t="s">
        <v>26</v>
      </c>
      <c r="D12" s="1" t="s">
        <v>27</v>
      </c>
      <c r="E12" s="1" t="s">
        <v>28</v>
      </c>
      <c r="F12" s="35">
        <v>195798.90057246108</v>
      </c>
      <c r="G12" s="18"/>
      <c r="H12" s="6" t="s">
        <v>447</v>
      </c>
      <c r="I12" s="20"/>
      <c r="J12" s="35">
        <v>324340.03823551891</v>
      </c>
      <c r="K12" s="35">
        <v>0</v>
      </c>
      <c r="L12" s="35">
        <f t="shared" si="0"/>
        <v>324340.03823551891</v>
      </c>
      <c r="N12" s="46"/>
    </row>
    <row r="13" spans="1:14" x14ac:dyDescent="0.2">
      <c r="A13" s="1" t="s">
        <v>428</v>
      </c>
      <c r="B13" s="17" t="s">
        <v>430</v>
      </c>
      <c r="C13" s="1" t="s">
        <v>29</v>
      </c>
      <c r="D13" s="1" t="s">
        <v>30</v>
      </c>
      <c r="E13" s="1" t="s">
        <v>31</v>
      </c>
      <c r="F13" s="35">
        <v>726236.84223542362</v>
      </c>
      <c r="G13" s="18"/>
      <c r="H13" s="6" t="s">
        <v>447</v>
      </c>
      <c r="I13" s="20"/>
      <c r="J13" s="35">
        <v>1203007.9080232296</v>
      </c>
      <c r="K13" s="35">
        <v>0</v>
      </c>
      <c r="L13" s="35">
        <f t="shared" si="0"/>
        <v>1203007.9080232296</v>
      </c>
      <c r="N13" s="46"/>
    </row>
    <row r="14" spans="1:14" x14ac:dyDescent="0.2">
      <c r="A14" s="1" t="s">
        <v>428</v>
      </c>
      <c r="B14" s="17" t="s">
        <v>430</v>
      </c>
      <c r="C14" s="1" t="s">
        <v>32</v>
      </c>
      <c r="D14" s="1" t="s">
        <v>33</v>
      </c>
      <c r="E14" s="1" t="s">
        <v>34</v>
      </c>
      <c r="F14" s="35">
        <v>368431.93956789281</v>
      </c>
      <c r="G14" s="21"/>
      <c r="H14" s="5" t="s">
        <v>1</v>
      </c>
      <c r="I14" s="20"/>
      <c r="J14" s="35">
        <v>76482.996181805647</v>
      </c>
      <c r="K14" s="35">
        <v>0</v>
      </c>
      <c r="L14" s="35">
        <f t="shared" si="0"/>
        <v>76482.996181805647</v>
      </c>
      <c r="N14" s="46"/>
    </row>
    <row r="15" spans="1:14" x14ac:dyDescent="0.2">
      <c r="A15" s="1" t="s">
        <v>428</v>
      </c>
      <c r="B15" s="17" t="s">
        <v>430</v>
      </c>
      <c r="C15" s="1" t="s">
        <v>35</v>
      </c>
      <c r="D15" s="1" t="s">
        <v>36</v>
      </c>
      <c r="E15" s="1" t="s">
        <v>37</v>
      </c>
      <c r="F15" s="35">
        <v>685557.59360988438</v>
      </c>
      <c r="G15" s="21"/>
      <c r="H15" s="5" t="s">
        <v>1</v>
      </c>
      <c r="I15" s="20"/>
      <c r="J15" s="35">
        <v>154676.45921957839</v>
      </c>
      <c r="K15" s="35">
        <v>0</v>
      </c>
      <c r="L15" s="35">
        <f t="shared" si="0"/>
        <v>154676.45921957839</v>
      </c>
      <c r="N15" s="46"/>
    </row>
    <row r="16" spans="1:14" x14ac:dyDescent="0.2">
      <c r="A16" s="1" t="s">
        <v>428</v>
      </c>
      <c r="B16" s="17" t="s">
        <v>430</v>
      </c>
      <c r="C16" s="1" t="s">
        <v>38</v>
      </c>
      <c r="D16" s="1" t="s">
        <v>39</v>
      </c>
      <c r="E16" s="1" t="s">
        <v>40</v>
      </c>
      <c r="F16" s="35">
        <v>358415.04010596313</v>
      </c>
      <c r="G16" s="21"/>
      <c r="H16" s="5" t="s">
        <v>1</v>
      </c>
      <c r="I16" s="20"/>
      <c r="J16" s="35">
        <v>62699.999497525125</v>
      </c>
      <c r="K16" s="35">
        <v>0</v>
      </c>
      <c r="L16" s="35">
        <f t="shared" si="0"/>
        <v>62699.999497525125</v>
      </c>
      <c r="N16" s="46"/>
    </row>
    <row r="17" spans="1:14" x14ac:dyDescent="0.2">
      <c r="A17" s="1" t="s">
        <v>428</v>
      </c>
      <c r="B17" s="17" t="s">
        <v>430</v>
      </c>
      <c r="C17" s="1" t="s">
        <v>41</v>
      </c>
      <c r="D17" s="1" t="s">
        <v>42</v>
      </c>
      <c r="E17" s="1" t="s">
        <v>43</v>
      </c>
      <c r="F17" s="35">
        <v>174694.93729310483</v>
      </c>
      <c r="G17" s="18"/>
      <c r="H17" s="6" t="s">
        <v>447</v>
      </c>
      <c r="I17" s="20"/>
      <c r="J17" s="35">
        <v>289381.38395595958</v>
      </c>
      <c r="K17" s="35">
        <v>0</v>
      </c>
      <c r="L17" s="35">
        <f t="shared" si="0"/>
        <v>289381.38395595958</v>
      </c>
      <c r="N17" s="46"/>
    </row>
    <row r="18" spans="1:14" x14ac:dyDescent="0.2">
      <c r="A18" s="1" t="s">
        <v>428</v>
      </c>
      <c r="B18" s="17" t="s">
        <v>430</v>
      </c>
      <c r="C18" s="1" t="s">
        <v>44</v>
      </c>
      <c r="D18" s="1" t="s">
        <v>45</v>
      </c>
      <c r="E18" s="1" t="s">
        <v>46</v>
      </c>
      <c r="F18" s="35">
        <v>321657.56773135252</v>
      </c>
      <c r="G18" s="21"/>
      <c r="H18" s="5" t="s">
        <v>1</v>
      </c>
      <c r="I18" s="20"/>
      <c r="J18" s="35">
        <v>74999.998920484606</v>
      </c>
      <c r="K18" s="35">
        <v>0</v>
      </c>
      <c r="L18" s="35">
        <f t="shared" si="0"/>
        <v>74999.998920484606</v>
      </c>
      <c r="N18" s="46"/>
    </row>
    <row r="19" spans="1:14" x14ac:dyDescent="0.2">
      <c r="A19" s="1" t="s">
        <v>428</v>
      </c>
      <c r="B19" s="17" t="s">
        <v>430</v>
      </c>
      <c r="C19" s="1" t="s">
        <v>47</v>
      </c>
      <c r="D19" s="1" t="s">
        <v>48</v>
      </c>
      <c r="E19" s="1" t="s">
        <v>49</v>
      </c>
      <c r="F19" s="35">
        <v>387518.95550203696</v>
      </c>
      <c r="G19" s="18"/>
      <c r="H19" s="6" t="s">
        <v>447</v>
      </c>
      <c r="I19" s="20"/>
      <c r="J19" s="35">
        <v>641923.27729098732</v>
      </c>
      <c r="K19" s="35">
        <v>0</v>
      </c>
      <c r="L19" s="35">
        <f t="shared" si="0"/>
        <v>641923.27729098732</v>
      </c>
      <c r="N19" s="46"/>
    </row>
    <row r="20" spans="1:14" x14ac:dyDescent="0.2">
      <c r="A20" s="1" t="s">
        <v>428</v>
      </c>
      <c r="B20" s="17" t="s">
        <v>430</v>
      </c>
      <c r="C20" s="1" t="s">
        <v>50</v>
      </c>
      <c r="D20" s="1" t="s">
        <v>51</v>
      </c>
      <c r="E20" s="1" t="s">
        <v>52</v>
      </c>
      <c r="F20" s="35">
        <v>413794.81228500605</v>
      </c>
      <c r="G20" s="18"/>
      <c r="H20" s="6" t="s">
        <v>447</v>
      </c>
      <c r="I20" s="20"/>
      <c r="J20" s="35">
        <v>685449.31695281481</v>
      </c>
      <c r="K20" s="35">
        <v>0</v>
      </c>
      <c r="L20" s="35">
        <f t="shared" si="0"/>
        <v>685449.31695281481</v>
      </c>
      <c r="N20" s="46"/>
    </row>
    <row r="21" spans="1:14" x14ac:dyDescent="0.2">
      <c r="A21" s="1" t="s">
        <v>428</v>
      </c>
      <c r="B21" s="17" t="s">
        <v>430</v>
      </c>
      <c r="C21" s="1" t="s">
        <v>53</v>
      </c>
      <c r="D21" s="1" t="s">
        <v>54</v>
      </c>
      <c r="E21" s="1" t="s">
        <v>55</v>
      </c>
      <c r="F21" s="35">
        <v>586863.95509124175</v>
      </c>
      <c r="G21" s="18"/>
      <c r="H21" s="6" t="s">
        <v>447</v>
      </c>
      <c r="I21" s="20"/>
      <c r="J21" s="35">
        <v>972137.24445129721</v>
      </c>
      <c r="K21" s="35">
        <v>0</v>
      </c>
      <c r="L21" s="35">
        <f t="shared" si="0"/>
        <v>972137.24445129721</v>
      </c>
      <c r="N21" s="46"/>
    </row>
    <row r="22" spans="1:14" x14ac:dyDescent="0.2">
      <c r="A22" s="1" t="s">
        <v>431</v>
      </c>
      <c r="B22" s="17" t="s">
        <v>432</v>
      </c>
      <c r="C22" s="1" t="s">
        <v>56</v>
      </c>
      <c r="D22" s="1" t="s">
        <v>57</v>
      </c>
      <c r="E22" s="1" t="s">
        <v>58</v>
      </c>
      <c r="F22" s="35">
        <v>898858.84175493382</v>
      </c>
      <c r="G22" s="21"/>
      <c r="H22" s="5" t="s">
        <v>1</v>
      </c>
      <c r="I22" s="20"/>
      <c r="J22" s="35">
        <v>155252.99942135994</v>
      </c>
      <c r="K22" s="35">
        <v>0</v>
      </c>
      <c r="L22" s="35">
        <f t="shared" si="0"/>
        <v>155252.99942135994</v>
      </c>
      <c r="N22" s="46"/>
    </row>
    <row r="23" spans="1:14" x14ac:dyDescent="0.2">
      <c r="A23" s="1" t="s">
        <v>428</v>
      </c>
      <c r="B23" s="17" t="s">
        <v>430</v>
      </c>
      <c r="C23" s="1" t="s">
        <v>59</v>
      </c>
      <c r="D23" s="1" t="s">
        <v>60</v>
      </c>
      <c r="E23" s="1" t="s">
        <v>61</v>
      </c>
      <c r="F23" s="35">
        <v>457961.07262007892</v>
      </c>
      <c r="G23" s="21"/>
      <c r="H23" s="5" t="s">
        <v>1</v>
      </c>
      <c r="I23" s="20"/>
      <c r="J23" s="35">
        <v>49000.003961383271</v>
      </c>
      <c r="K23" s="35">
        <v>0</v>
      </c>
      <c r="L23" s="35">
        <f t="shared" si="0"/>
        <v>49000.003961383271</v>
      </c>
      <c r="N23" s="46"/>
    </row>
    <row r="24" spans="1:14" x14ac:dyDescent="0.2">
      <c r="A24" s="1" t="s">
        <v>428</v>
      </c>
      <c r="B24" s="17" t="s">
        <v>430</v>
      </c>
      <c r="C24" s="1" t="s">
        <v>62</v>
      </c>
      <c r="D24" s="1" t="s">
        <v>63</v>
      </c>
      <c r="E24" s="1" t="s">
        <v>64</v>
      </c>
      <c r="F24" s="35">
        <v>830620.05201562494</v>
      </c>
      <c r="G24" s="18"/>
      <c r="H24" s="6" t="s">
        <v>447</v>
      </c>
      <c r="I24" s="20"/>
      <c r="J24" s="35">
        <v>1375917.834825529</v>
      </c>
      <c r="K24" s="35">
        <v>0</v>
      </c>
      <c r="L24" s="35">
        <f t="shared" si="0"/>
        <v>1375917.834825529</v>
      </c>
      <c r="N24" s="46"/>
    </row>
    <row r="25" spans="1:14" x14ac:dyDescent="0.2">
      <c r="A25" s="1" t="s">
        <v>428</v>
      </c>
      <c r="B25" s="17" t="s">
        <v>430</v>
      </c>
      <c r="C25" s="1" t="s">
        <v>65</v>
      </c>
      <c r="D25" s="1" t="s">
        <v>66</v>
      </c>
      <c r="E25" s="1" t="s">
        <v>67</v>
      </c>
      <c r="F25" s="35">
        <v>732900.34044181556</v>
      </c>
      <c r="G25" s="18"/>
      <c r="H25" s="6" t="s">
        <v>447</v>
      </c>
      <c r="I25" s="20"/>
      <c r="J25" s="35">
        <v>1214045.1633547356</v>
      </c>
      <c r="K25" s="35">
        <v>0</v>
      </c>
      <c r="L25" s="35">
        <f t="shared" si="0"/>
        <v>1214045.1633547356</v>
      </c>
      <c r="N25" s="46"/>
    </row>
    <row r="26" spans="1:14" x14ac:dyDescent="0.2">
      <c r="A26" s="1" t="s">
        <v>428</v>
      </c>
      <c r="B26" s="17" t="s">
        <v>430</v>
      </c>
      <c r="C26" s="1" t="s">
        <v>68</v>
      </c>
      <c r="D26" s="1" t="s">
        <v>69</v>
      </c>
      <c r="E26" s="1" t="s">
        <v>70</v>
      </c>
      <c r="F26" s="35">
        <v>121809.31296883477</v>
      </c>
      <c r="G26" s="21"/>
      <c r="H26" s="5" t="s">
        <v>1</v>
      </c>
      <c r="I26" s="20"/>
      <c r="J26" s="35">
        <v>7000.000565911896</v>
      </c>
      <c r="K26" s="35">
        <v>0</v>
      </c>
      <c r="L26" s="35">
        <f t="shared" si="0"/>
        <v>7000.000565911896</v>
      </c>
      <c r="N26" s="46"/>
    </row>
    <row r="27" spans="1:14" x14ac:dyDescent="0.2">
      <c r="A27" s="1" t="s">
        <v>428</v>
      </c>
      <c r="B27" s="17" t="s">
        <v>430</v>
      </c>
      <c r="C27" s="1" t="s">
        <v>71</v>
      </c>
      <c r="D27" s="1" t="s">
        <v>72</v>
      </c>
      <c r="E27" s="1" t="s">
        <v>73</v>
      </c>
      <c r="F27" s="35">
        <v>636521.03045080404</v>
      </c>
      <c r="G27" s="18"/>
      <c r="H27" s="6" t="s">
        <v>447</v>
      </c>
      <c r="I27" s="20"/>
      <c r="J27" s="35">
        <v>1054393.8136248935</v>
      </c>
      <c r="K27" s="35">
        <v>0</v>
      </c>
      <c r="L27" s="35">
        <f t="shared" si="0"/>
        <v>1054393.8136248935</v>
      </c>
      <c r="N27" s="46"/>
    </row>
    <row r="28" spans="1:14" x14ac:dyDescent="0.2">
      <c r="A28" s="1" t="s">
        <v>428</v>
      </c>
      <c r="B28" s="17" t="s">
        <v>430</v>
      </c>
      <c r="C28" s="1" t="s">
        <v>74</v>
      </c>
      <c r="D28" s="1" t="s">
        <v>75</v>
      </c>
      <c r="E28" s="1" t="s">
        <v>76</v>
      </c>
      <c r="F28" s="35">
        <v>153532.53518789262</v>
      </c>
      <c r="G28" s="18"/>
      <c r="H28" s="6" t="s">
        <v>447</v>
      </c>
      <c r="I28" s="20"/>
      <c r="J28" s="35">
        <v>254326.60860441931</v>
      </c>
      <c r="K28" s="35">
        <v>0</v>
      </c>
      <c r="L28" s="35">
        <f t="shared" si="0"/>
        <v>254326.60860441931</v>
      </c>
      <c r="N28" s="46"/>
    </row>
    <row r="29" spans="1:14" x14ac:dyDescent="0.2">
      <c r="A29" s="1" t="s">
        <v>428</v>
      </c>
      <c r="B29" s="17" t="s">
        <v>430</v>
      </c>
      <c r="C29" s="1" t="s">
        <v>77</v>
      </c>
      <c r="D29" s="1" t="s">
        <v>78</v>
      </c>
      <c r="E29" s="1" t="s">
        <v>79</v>
      </c>
      <c r="F29" s="35">
        <v>953797.17420355603</v>
      </c>
      <c r="G29" s="18"/>
      <c r="H29" s="6" t="s">
        <v>447</v>
      </c>
      <c r="I29" s="20"/>
      <c r="J29" s="35">
        <v>1579959.8982522101</v>
      </c>
      <c r="K29" s="35">
        <v>0</v>
      </c>
      <c r="L29" s="35">
        <f t="shared" si="0"/>
        <v>1579959.8982522101</v>
      </c>
      <c r="N29" s="46"/>
    </row>
    <row r="30" spans="1:14" x14ac:dyDescent="0.2">
      <c r="A30" s="1" t="s">
        <v>428</v>
      </c>
      <c r="B30" s="17" t="s">
        <v>430</v>
      </c>
      <c r="C30" s="1" t="s">
        <v>80</v>
      </c>
      <c r="D30" s="1" t="s">
        <v>81</v>
      </c>
      <c r="E30" s="1" t="s">
        <v>82</v>
      </c>
      <c r="F30" s="35">
        <v>295866.19602700323</v>
      </c>
      <c r="G30" s="18"/>
      <c r="H30" s="6" t="s">
        <v>447</v>
      </c>
      <c r="I30" s="20"/>
      <c r="J30" s="35">
        <v>490100.55202597269</v>
      </c>
      <c r="K30" s="35">
        <v>0</v>
      </c>
      <c r="L30" s="35">
        <f t="shared" si="0"/>
        <v>490100.55202597269</v>
      </c>
      <c r="N30" s="46"/>
    </row>
    <row r="31" spans="1:14" x14ac:dyDescent="0.2">
      <c r="A31" s="1" t="s">
        <v>428</v>
      </c>
      <c r="B31" s="17" t="s">
        <v>430</v>
      </c>
      <c r="C31" s="1" t="s">
        <v>83</v>
      </c>
      <c r="D31" s="1" t="s">
        <v>84</v>
      </c>
      <c r="E31" s="1" t="s">
        <v>85</v>
      </c>
      <c r="F31" s="35">
        <v>133403.20513074845</v>
      </c>
      <c r="G31" s="18"/>
      <c r="H31" s="6" t="s">
        <v>447</v>
      </c>
      <c r="I31" s="20"/>
      <c r="J31" s="35">
        <v>220981.39467851527</v>
      </c>
      <c r="K31" s="35">
        <v>0</v>
      </c>
      <c r="L31" s="35">
        <f t="shared" si="0"/>
        <v>220981.39467851527</v>
      </c>
      <c r="N31" s="46"/>
    </row>
    <row r="32" spans="1:14" x14ac:dyDescent="0.2">
      <c r="A32" s="1" t="s">
        <v>428</v>
      </c>
      <c r="B32" s="17" t="s">
        <v>430</v>
      </c>
      <c r="C32" s="1" t="s">
        <v>86</v>
      </c>
      <c r="D32" s="1" t="s">
        <v>87</v>
      </c>
      <c r="E32" s="1" t="s">
        <v>88</v>
      </c>
      <c r="F32" s="35">
        <v>193182.95286671538</v>
      </c>
      <c r="G32" s="18"/>
      <c r="H32" s="6" t="s">
        <v>447</v>
      </c>
      <c r="I32" s="20"/>
      <c r="J32" s="35">
        <v>320006.66303975461</v>
      </c>
      <c r="K32" s="35">
        <v>0</v>
      </c>
      <c r="L32" s="35">
        <f t="shared" si="0"/>
        <v>320006.66303975461</v>
      </c>
      <c r="N32" s="46"/>
    </row>
    <row r="33" spans="1:14" x14ac:dyDescent="0.2">
      <c r="A33" s="1" t="s">
        <v>428</v>
      </c>
      <c r="B33" s="17" t="s">
        <v>430</v>
      </c>
      <c r="C33" s="1" t="s">
        <v>89</v>
      </c>
      <c r="D33" s="1" t="s">
        <v>90</v>
      </c>
      <c r="E33" s="1" t="s">
        <v>91</v>
      </c>
      <c r="F33" s="35">
        <v>289851.21752689593</v>
      </c>
      <c r="G33" s="21"/>
      <c r="H33" s="5" t="s">
        <v>1</v>
      </c>
      <c r="I33" s="20"/>
      <c r="J33" s="35">
        <v>31499.997546603532</v>
      </c>
      <c r="K33" s="35">
        <v>0</v>
      </c>
      <c r="L33" s="35">
        <f t="shared" si="0"/>
        <v>31499.997546603532</v>
      </c>
      <c r="N33" s="46"/>
    </row>
    <row r="34" spans="1:14" x14ac:dyDescent="0.2">
      <c r="A34" s="1" t="s">
        <v>428</v>
      </c>
      <c r="B34" s="17" t="s">
        <v>430</v>
      </c>
      <c r="C34" s="1" t="s">
        <v>92</v>
      </c>
      <c r="D34" s="1" t="s">
        <v>93</v>
      </c>
      <c r="E34" s="1" t="s">
        <v>94</v>
      </c>
      <c r="F34" s="35">
        <v>188831.61186578497</v>
      </c>
      <c r="G34" s="18"/>
      <c r="H34" s="6" t="s">
        <v>447</v>
      </c>
      <c r="I34" s="20"/>
      <c r="J34" s="35">
        <v>312799.22414463107</v>
      </c>
      <c r="K34" s="35">
        <v>0</v>
      </c>
      <c r="L34" s="35">
        <f t="shared" si="0"/>
        <v>312799.22414463107</v>
      </c>
      <c r="N34" s="46"/>
    </row>
    <row r="35" spans="1:14" x14ac:dyDescent="0.2">
      <c r="A35" s="1" t="s">
        <v>428</v>
      </c>
      <c r="B35" s="17" t="s">
        <v>430</v>
      </c>
      <c r="C35" s="1" t="s">
        <v>95</v>
      </c>
      <c r="D35" s="1" t="s">
        <v>96</v>
      </c>
      <c r="E35" s="1" t="s">
        <v>97</v>
      </c>
      <c r="F35" s="35">
        <v>618604.57022212073</v>
      </c>
      <c r="G35" s="18"/>
      <c r="H35" s="6" t="s">
        <v>447</v>
      </c>
      <c r="I35" s="20"/>
      <c r="J35" s="35">
        <v>1024716.0208357536</v>
      </c>
      <c r="K35" s="35">
        <v>0</v>
      </c>
      <c r="L35" s="35">
        <f t="shared" si="0"/>
        <v>1024716.0208357536</v>
      </c>
      <c r="N35" s="46"/>
    </row>
    <row r="36" spans="1:14" x14ac:dyDescent="0.2">
      <c r="A36" s="1" t="s">
        <v>428</v>
      </c>
      <c r="B36" s="17" t="s">
        <v>430</v>
      </c>
      <c r="C36" s="1" t="s">
        <v>98</v>
      </c>
      <c r="D36" s="1" t="s">
        <v>99</v>
      </c>
      <c r="E36" s="1" t="s">
        <v>100</v>
      </c>
      <c r="F36" s="35">
        <v>330222.63238857314</v>
      </c>
      <c r="G36" s="18"/>
      <c r="H36" s="6" t="s">
        <v>447</v>
      </c>
      <c r="I36" s="20"/>
      <c r="J36" s="35">
        <v>547012.70247847366</v>
      </c>
      <c r="K36" s="35">
        <v>0</v>
      </c>
      <c r="L36" s="35">
        <f t="shared" si="0"/>
        <v>547012.70247847366</v>
      </c>
      <c r="N36" s="46"/>
    </row>
    <row r="37" spans="1:14" x14ac:dyDescent="0.2">
      <c r="A37" s="1" t="s">
        <v>428</v>
      </c>
      <c r="B37" s="17" t="s">
        <v>430</v>
      </c>
      <c r="C37" s="1" t="s">
        <v>101</v>
      </c>
      <c r="D37" s="1" t="s">
        <v>102</v>
      </c>
      <c r="E37" s="1" t="s">
        <v>103</v>
      </c>
      <c r="F37" s="35">
        <v>513982.19380798191</v>
      </c>
      <c r="G37" s="18"/>
      <c r="H37" s="6" t="s">
        <v>447</v>
      </c>
      <c r="I37" s="20"/>
      <c r="J37" s="35">
        <v>851408.60149519867</v>
      </c>
      <c r="K37" s="35">
        <v>0</v>
      </c>
      <c r="L37" s="35">
        <f t="shared" si="0"/>
        <v>851408.60149519867</v>
      </c>
      <c r="N37" s="46"/>
    </row>
    <row r="38" spans="1:14" x14ac:dyDescent="0.2">
      <c r="A38" s="1" t="s">
        <v>428</v>
      </c>
      <c r="B38" s="17" t="s">
        <v>430</v>
      </c>
      <c r="C38" s="1" t="s">
        <v>104</v>
      </c>
      <c r="D38" s="1" t="s">
        <v>105</v>
      </c>
      <c r="E38" s="1" t="s">
        <v>106</v>
      </c>
      <c r="F38" s="35">
        <v>411555.27711830474</v>
      </c>
      <c r="G38" s="18"/>
      <c r="H38" s="6" t="s">
        <v>447</v>
      </c>
      <c r="I38" s="20"/>
      <c r="J38" s="35">
        <v>681738.77805356286</v>
      </c>
      <c r="K38" s="35">
        <v>0</v>
      </c>
      <c r="L38" s="35">
        <f t="shared" si="0"/>
        <v>681738.77805356286</v>
      </c>
      <c r="N38" s="46"/>
    </row>
    <row r="39" spans="1:14" x14ac:dyDescent="0.2">
      <c r="A39" s="1" t="s">
        <v>428</v>
      </c>
      <c r="B39" s="17" t="s">
        <v>430</v>
      </c>
      <c r="C39" s="1" t="s">
        <v>107</v>
      </c>
      <c r="D39" s="1" t="s">
        <v>108</v>
      </c>
      <c r="E39" s="1" t="s">
        <v>109</v>
      </c>
      <c r="F39" s="35">
        <v>210733.75713949651</v>
      </c>
      <c r="G39" s="21"/>
      <c r="H39" s="5" t="s">
        <v>1</v>
      </c>
      <c r="I39" s="20"/>
      <c r="J39" s="35">
        <v>51999.999918202651</v>
      </c>
      <c r="K39" s="35">
        <v>0</v>
      </c>
      <c r="L39" s="35">
        <f t="shared" si="0"/>
        <v>51999.999918202651</v>
      </c>
      <c r="N39" s="46"/>
    </row>
    <row r="40" spans="1:14" x14ac:dyDescent="0.2">
      <c r="A40" s="1" t="s">
        <v>428</v>
      </c>
      <c r="B40" s="17" t="s">
        <v>430</v>
      </c>
      <c r="C40" s="1" t="s">
        <v>110</v>
      </c>
      <c r="D40" s="1" t="s">
        <v>111</v>
      </c>
      <c r="E40" s="1" t="s">
        <v>112</v>
      </c>
      <c r="F40" s="35">
        <v>363365.09433421493</v>
      </c>
      <c r="G40" s="21"/>
      <c r="H40" s="5" t="s">
        <v>1</v>
      </c>
      <c r="I40" s="20"/>
      <c r="J40" s="35">
        <v>20000.003045462559</v>
      </c>
      <c r="K40" s="35">
        <v>0</v>
      </c>
      <c r="L40" s="35">
        <f t="shared" si="0"/>
        <v>20000.003045462559</v>
      </c>
      <c r="N40" s="46"/>
    </row>
    <row r="41" spans="1:14" x14ac:dyDescent="0.2">
      <c r="A41" s="1" t="s">
        <v>428</v>
      </c>
      <c r="B41" s="17" t="s">
        <v>430</v>
      </c>
      <c r="C41" s="1" t="s">
        <v>113</v>
      </c>
      <c r="D41" s="1" t="s">
        <v>114</v>
      </c>
      <c r="E41" s="1" t="s">
        <v>115</v>
      </c>
      <c r="F41" s="35">
        <v>271750.96740288753</v>
      </c>
      <c r="G41" s="21"/>
      <c r="H41" s="5" t="s">
        <v>1</v>
      </c>
      <c r="I41" s="20"/>
      <c r="J41" s="35">
        <v>95112.848490856195</v>
      </c>
      <c r="K41" s="35">
        <v>0</v>
      </c>
      <c r="L41" s="35">
        <f t="shared" si="0"/>
        <v>95112.848490856195</v>
      </c>
      <c r="N41" s="46"/>
    </row>
    <row r="42" spans="1:14" x14ac:dyDescent="0.2">
      <c r="A42" s="1" t="s">
        <v>428</v>
      </c>
      <c r="B42" s="17" t="s">
        <v>430</v>
      </c>
      <c r="C42" s="1" t="s">
        <v>116</v>
      </c>
      <c r="D42" s="1" t="s">
        <v>117</v>
      </c>
      <c r="E42" s="1" t="s">
        <v>118</v>
      </c>
      <c r="F42" s="35">
        <v>513898.43226537295</v>
      </c>
      <c r="G42" s="21"/>
      <c r="H42" s="5" t="s">
        <v>1</v>
      </c>
      <c r="I42" s="20"/>
      <c r="J42" s="35">
        <v>58377.548934007151</v>
      </c>
      <c r="K42" s="35">
        <v>0</v>
      </c>
      <c r="L42" s="35">
        <f t="shared" si="0"/>
        <v>58377.548934007151</v>
      </c>
      <c r="N42" s="46"/>
    </row>
    <row r="43" spans="1:14" x14ac:dyDescent="0.2">
      <c r="A43" s="1" t="s">
        <v>428</v>
      </c>
      <c r="B43" s="17" t="s">
        <v>430</v>
      </c>
      <c r="C43" s="1" t="s">
        <v>119</v>
      </c>
      <c r="D43" s="1" t="s">
        <v>120</v>
      </c>
      <c r="E43" s="1" t="s">
        <v>121</v>
      </c>
      <c r="F43" s="35">
        <v>271520.18418910727</v>
      </c>
      <c r="G43" s="18"/>
      <c r="H43" s="6" t="s">
        <v>447</v>
      </c>
      <c r="I43" s="20"/>
      <c r="J43" s="35">
        <v>449771.51989892882</v>
      </c>
      <c r="K43" s="35">
        <v>0</v>
      </c>
      <c r="L43" s="35">
        <f t="shared" si="0"/>
        <v>449771.51989892882</v>
      </c>
      <c r="N43" s="46"/>
    </row>
    <row r="44" spans="1:14" x14ac:dyDescent="0.2">
      <c r="A44" s="1" t="s">
        <v>428</v>
      </c>
      <c r="B44" s="17" t="s">
        <v>430</v>
      </c>
      <c r="C44" s="1" t="s">
        <v>122</v>
      </c>
      <c r="D44" s="1" t="s">
        <v>123</v>
      </c>
      <c r="E44" s="1" t="s">
        <v>124</v>
      </c>
      <c r="F44" s="35">
        <v>543261.0112927705</v>
      </c>
      <c r="G44" s="18"/>
      <c r="H44" s="6" t="s">
        <v>447</v>
      </c>
      <c r="I44" s="20"/>
      <c r="J44" s="35">
        <v>899909.08716867503</v>
      </c>
      <c r="K44" s="35">
        <v>0</v>
      </c>
      <c r="L44" s="35">
        <f t="shared" si="0"/>
        <v>899909.08716867503</v>
      </c>
      <c r="N44" s="46"/>
    </row>
    <row r="45" spans="1:14" x14ac:dyDescent="0.2">
      <c r="A45" s="1" t="s">
        <v>428</v>
      </c>
      <c r="B45" s="17" t="s">
        <v>430</v>
      </c>
      <c r="C45" s="1" t="s">
        <v>125</v>
      </c>
      <c r="D45" s="1" t="s">
        <v>126</v>
      </c>
      <c r="E45" s="1" t="s">
        <v>127</v>
      </c>
      <c r="F45" s="35">
        <v>488646.93197193742</v>
      </c>
      <c r="G45" s="18"/>
      <c r="H45" s="6" t="s">
        <v>447</v>
      </c>
      <c r="I45" s="20"/>
      <c r="J45" s="35">
        <v>809441.26868346904</v>
      </c>
      <c r="K45" s="35">
        <v>0</v>
      </c>
      <c r="L45" s="35">
        <f t="shared" si="0"/>
        <v>809441.26868346904</v>
      </c>
      <c r="N45" s="46"/>
    </row>
    <row r="46" spans="1:14" x14ac:dyDescent="0.2">
      <c r="A46" s="1" t="s">
        <v>428</v>
      </c>
      <c r="B46" s="17" t="s">
        <v>430</v>
      </c>
      <c r="C46" s="1" t="s">
        <v>128</v>
      </c>
      <c r="D46" s="1" t="s">
        <v>129</v>
      </c>
      <c r="E46" s="1" t="s">
        <v>130</v>
      </c>
      <c r="F46" s="35">
        <v>715156.35188848898</v>
      </c>
      <c r="G46" s="21"/>
      <c r="H46" s="5" t="s">
        <v>1</v>
      </c>
      <c r="I46" s="20"/>
      <c r="J46" s="35">
        <v>90647.998391254514</v>
      </c>
      <c r="K46" s="35">
        <v>0</v>
      </c>
      <c r="L46" s="35">
        <f t="shared" si="0"/>
        <v>90647.998391254514</v>
      </c>
      <c r="N46" s="46"/>
    </row>
    <row r="47" spans="1:14" x14ac:dyDescent="0.2">
      <c r="A47" s="1" t="s">
        <v>428</v>
      </c>
      <c r="B47" s="17" t="s">
        <v>430</v>
      </c>
      <c r="C47" s="1" t="s">
        <v>131</v>
      </c>
      <c r="D47" s="1" t="s">
        <v>132</v>
      </c>
      <c r="E47" s="1" t="s">
        <v>133</v>
      </c>
      <c r="F47" s="35">
        <v>591474.27729828283</v>
      </c>
      <c r="G47" s="18"/>
      <c r="H47" s="6" t="s">
        <v>447</v>
      </c>
      <c r="I47" s="20"/>
      <c r="J47" s="35">
        <v>979773.70256205171</v>
      </c>
      <c r="K47" s="35">
        <v>0</v>
      </c>
      <c r="L47" s="35">
        <f t="shared" si="0"/>
        <v>979773.70256205171</v>
      </c>
      <c r="N47" s="46"/>
    </row>
    <row r="48" spans="1:14" x14ac:dyDescent="0.2">
      <c r="A48" s="1" t="s">
        <v>428</v>
      </c>
      <c r="B48" s="17" t="s">
        <v>430</v>
      </c>
      <c r="C48" s="1" t="s">
        <v>134</v>
      </c>
      <c r="D48" s="1" t="s">
        <v>135</v>
      </c>
      <c r="E48" s="1" t="s">
        <v>136</v>
      </c>
      <c r="F48" s="35">
        <v>409341.16265669465</v>
      </c>
      <c r="G48" s="18"/>
      <c r="H48" s="6" t="s">
        <v>447</v>
      </c>
      <c r="I48" s="20"/>
      <c r="J48" s="35">
        <v>678071.30581898056</v>
      </c>
      <c r="K48" s="35">
        <v>0</v>
      </c>
      <c r="L48" s="35">
        <f t="shared" si="0"/>
        <v>678071.30581898056</v>
      </c>
      <c r="N48" s="46"/>
    </row>
    <row r="49" spans="1:14" x14ac:dyDescent="0.2">
      <c r="A49" s="1" t="s">
        <v>428</v>
      </c>
      <c r="B49" s="17" t="s">
        <v>430</v>
      </c>
      <c r="C49" s="1" t="s">
        <v>137</v>
      </c>
      <c r="D49" s="1" t="s">
        <v>138</v>
      </c>
      <c r="E49" s="1" t="s">
        <v>139</v>
      </c>
      <c r="F49" s="35">
        <v>339329.50509426184</v>
      </c>
      <c r="G49" s="21"/>
      <c r="H49" s="5" t="s">
        <v>1</v>
      </c>
      <c r="I49" s="20"/>
      <c r="J49" s="35">
        <v>41270.003779311999</v>
      </c>
      <c r="K49" s="35">
        <v>0</v>
      </c>
      <c r="L49" s="35">
        <f t="shared" si="0"/>
        <v>41270.003779311999</v>
      </c>
      <c r="N49" s="46"/>
    </row>
    <row r="50" spans="1:14" x14ac:dyDescent="0.2">
      <c r="A50" s="1" t="s">
        <v>428</v>
      </c>
      <c r="B50" s="17" t="s">
        <v>430</v>
      </c>
      <c r="C50" s="1" t="s">
        <v>140</v>
      </c>
      <c r="D50" s="1" t="s">
        <v>141</v>
      </c>
      <c r="E50" s="1" t="s">
        <v>142</v>
      </c>
      <c r="F50" s="35">
        <v>1030483.3251582738</v>
      </c>
      <c r="G50" s="21"/>
      <c r="H50" s="5" t="s">
        <v>1</v>
      </c>
      <c r="I50" s="20"/>
      <c r="J50" s="35">
        <v>170000.00088643175</v>
      </c>
      <c r="K50" s="35">
        <v>0</v>
      </c>
      <c r="L50" s="35">
        <f t="shared" si="0"/>
        <v>170000.00088643175</v>
      </c>
      <c r="N50" s="46"/>
    </row>
    <row r="51" spans="1:14" x14ac:dyDescent="0.2">
      <c r="A51" s="1" t="s">
        <v>428</v>
      </c>
      <c r="B51" s="17" t="s">
        <v>430</v>
      </c>
      <c r="C51" s="1" t="s">
        <v>143</v>
      </c>
      <c r="D51" s="1" t="s">
        <v>144</v>
      </c>
      <c r="E51" s="1" t="s">
        <v>145</v>
      </c>
      <c r="F51" s="35">
        <v>652423.33361478522</v>
      </c>
      <c r="G51" s="18"/>
      <c r="H51" s="6" t="s">
        <v>447</v>
      </c>
      <c r="I51" s="20"/>
      <c r="J51" s="35">
        <v>1080735.4071070752</v>
      </c>
      <c r="K51" s="35">
        <v>0</v>
      </c>
      <c r="L51" s="35">
        <f t="shared" si="0"/>
        <v>1080735.4071070752</v>
      </c>
      <c r="N51" s="46"/>
    </row>
    <row r="52" spans="1:14" x14ac:dyDescent="0.2">
      <c r="A52" s="1" t="s">
        <v>428</v>
      </c>
      <c r="B52" s="17" t="s">
        <v>432</v>
      </c>
      <c r="C52" s="1" t="s">
        <v>146</v>
      </c>
      <c r="D52" s="1" t="s">
        <v>147</v>
      </c>
      <c r="E52" s="1" t="s">
        <v>148</v>
      </c>
      <c r="F52" s="35">
        <v>982583.03164796531</v>
      </c>
      <c r="G52" s="18"/>
      <c r="H52" s="6" t="s">
        <v>447</v>
      </c>
      <c r="I52" s="20"/>
      <c r="J52" s="35">
        <v>1627643.7684290102</v>
      </c>
      <c r="K52" s="35">
        <v>0</v>
      </c>
      <c r="L52" s="35">
        <f t="shared" si="0"/>
        <v>1627643.7684290102</v>
      </c>
      <c r="N52" s="46"/>
    </row>
    <row r="53" spans="1:14" x14ac:dyDescent="0.2">
      <c r="A53" s="1" t="s">
        <v>428</v>
      </c>
      <c r="B53" s="17" t="s">
        <v>430</v>
      </c>
      <c r="C53" s="1" t="s">
        <v>149</v>
      </c>
      <c r="D53" s="1" t="s">
        <v>150</v>
      </c>
      <c r="E53" s="1" t="s">
        <v>151</v>
      </c>
      <c r="F53" s="35">
        <v>1394335.8505568467</v>
      </c>
      <c r="G53" s="21"/>
      <c r="H53" s="5" t="s">
        <v>1</v>
      </c>
      <c r="I53" s="20"/>
      <c r="J53" s="35">
        <v>296820.00036770984</v>
      </c>
      <c r="K53" s="35">
        <v>0</v>
      </c>
      <c r="L53" s="35">
        <f t="shared" si="0"/>
        <v>296820.00036770984</v>
      </c>
      <c r="N53" s="46"/>
    </row>
    <row r="54" spans="1:14" x14ac:dyDescent="0.2">
      <c r="A54" s="1" t="s">
        <v>428</v>
      </c>
      <c r="B54" s="17" t="s">
        <v>430</v>
      </c>
      <c r="C54" s="1" t="s">
        <v>152</v>
      </c>
      <c r="D54" s="1" t="s">
        <v>153</v>
      </c>
      <c r="E54" s="1" t="s">
        <v>154</v>
      </c>
      <c r="F54" s="35">
        <v>188335.18845671695</v>
      </c>
      <c r="G54" s="21"/>
      <c r="H54" s="5" t="s">
        <v>1</v>
      </c>
      <c r="I54" s="20"/>
      <c r="J54" s="35">
        <v>65917.245206550841</v>
      </c>
      <c r="K54" s="35">
        <v>0</v>
      </c>
      <c r="L54" s="35">
        <f t="shared" si="0"/>
        <v>65917.245206550841</v>
      </c>
      <c r="N54" s="46"/>
    </row>
    <row r="55" spans="1:14" x14ac:dyDescent="0.2">
      <c r="A55" s="1" t="s">
        <v>428</v>
      </c>
      <c r="B55" s="17" t="s">
        <v>430</v>
      </c>
      <c r="C55" s="1" t="s">
        <v>155</v>
      </c>
      <c r="D55" s="1" t="s">
        <v>156</v>
      </c>
      <c r="E55" s="1" t="s">
        <v>157</v>
      </c>
      <c r="F55" s="35">
        <v>708034.06736155599</v>
      </c>
      <c r="G55" s="18"/>
      <c r="H55" s="6" t="s">
        <v>447</v>
      </c>
      <c r="I55" s="20"/>
      <c r="J55" s="35">
        <v>1172854.7422988247</v>
      </c>
      <c r="K55" s="35">
        <v>0</v>
      </c>
      <c r="L55" s="35">
        <f t="shared" si="0"/>
        <v>1172854.7422988247</v>
      </c>
      <c r="N55" s="46"/>
    </row>
    <row r="56" spans="1:14" x14ac:dyDescent="0.2">
      <c r="A56" s="1" t="s">
        <v>428</v>
      </c>
      <c r="B56" s="17" t="s">
        <v>430</v>
      </c>
      <c r="C56" s="1" t="s">
        <v>158</v>
      </c>
      <c r="D56" s="1" t="s">
        <v>159</v>
      </c>
      <c r="E56" s="1" t="s">
        <v>160</v>
      </c>
      <c r="F56" s="35">
        <v>334463.74391413294</v>
      </c>
      <c r="G56" s="21"/>
      <c r="H56" s="5" t="s">
        <v>1</v>
      </c>
      <c r="I56" s="20"/>
      <c r="J56" s="35">
        <v>21169.998868622122</v>
      </c>
      <c r="K56" s="35">
        <v>0</v>
      </c>
      <c r="L56" s="35">
        <f t="shared" si="0"/>
        <v>21169.998868622122</v>
      </c>
      <c r="N56" s="46"/>
    </row>
    <row r="57" spans="1:14" x14ac:dyDescent="0.2">
      <c r="A57" s="1" t="s">
        <v>428</v>
      </c>
      <c r="B57" s="17" t="s">
        <v>430</v>
      </c>
      <c r="C57" s="1" t="s">
        <v>161</v>
      </c>
      <c r="D57" s="1" t="s">
        <v>162</v>
      </c>
      <c r="E57" s="1" t="s">
        <v>163</v>
      </c>
      <c r="F57" s="35">
        <v>301405.84368606936</v>
      </c>
      <c r="G57" s="21"/>
      <c r="H57" s="5" t="s">
        <v>1</v>
      </c>
      <c r="I57" s="20"/>
      <c r="J57" s="35">
        <v>40444.998391186666</v>
      </c>
      <c r="K57" s="35">
        <v>0</v>
      </c>
      <c r="L57" s="35">
        <f t="shared" si="0"/>
        <v>40444.998391186666</v>
      </c>
      <c r="N57" s="46"/>
    </row>
    <row r="58" spans="1:14" x14ac:dyDescent="0.2">
      <c r="A58" s="1" t="s">
        <v>428</v>
      </c>
      <c r="B58" s="17" t="s">
        <v>430</v>
      </c>
      <c r="C58" s="1" t="s">
        <v>164</v>
      </c>
      <c r="D58" s="1" t="s">
        <v>165</v>
      </c>
      <c r="E58" s="1" t="s">
        <v>166</v>
      </c>
      <c r="F58" s="35">
        <v>1744496.5891418308</v>
      </c>
      <c r="G58" s="21"/>
      <c r="H58" s="5" t="s">
        <v>1</v>
      </c>
      <c r="I58" s="20"/>
      <c r="J58" s="35">
        <v>553927.00439769693</v>
      </c>
      <c r="K58" s="35">
        <v>0</v>
      </c>
      <c r="L58" s="35">
        <f t="shared" si="0"/>
        <v>553927.00439769693</v>
      </c>
      <c r="N58" s="46"/>
    </row>
    <row r="59" spans="1:14" x14ac:dyDescent="0.2">
      <c r="A59" s="1" t="s">
        <v>428</v>
      </c>
      <c r="B59" s="17" t="s">
        <v>430</v>
      </c>
      <c r="C59" s="1" t="s">
        <v>167</v>
      </c>
      <c r="D59" s="1" t="s">
        <v>168</v>
      </c>
      <c r="E59" s="1" t="s">
        <v>169</v>
      </c>
      <c r="F59" s="35">
        <v>470586.57832109742</v>
      </c>
      <c r="G59" s="18"/>
      <c r="H59" s="6" t="s">
        <v>447</v>
      </c>
      <c r="I59" s="20"/>
      <c r="J59" s="35">
        <v>779524.96286323736</v>
      </c>
      <c r="K59" s="35">
        <v>0</v>
      </c>
      <c r="L59" s="35">
        <f t="shared" si="0"/>
        <v>779524.96286323736</v>
      </c>
      <c r="N59" s="46"/>
    </row>
    <row r="60" spans="1:14" x14ac:dyDescent="0.2">
      <c r="A60" s="1" t="s">
        <v>428</v>
      </c>
      <c r="B60" s="17" t="s">
        <v>430</v>
      </c>
      <c r="C60" s="1" t="s">
        <v>170</v>
      </c>
      <c r="D60" s="1" t="s">
        <v>171</v>
      </c>
      <c r="E60" s="1" t="s">
        <v>172</v>
      </c>
      <c r="F60" s="35">
        <v>546653.94658886828</v>
      </c>
      <c r="G60" s="18"/>
      <c r="H60" s="6" t="s">
        <v>447</v>
      </c>
      <c r="I60" s="20"/>
      <c r="J60" s="35">
        <v>905529.58040341036</v>
      </c>
      <c r="K60" s="35">
        <v>0</v>
      </c>
      <c r="L60" s="35">
        <f t="shared" si="0"/>
        <v>905529.58040341036</v>
      </c>
      <c r="N60" s="46"/>
    </row>
    <row r="61" spans="1:14" x14ac:dyDescent="0.2">
      <c r="A61" s="1" t="s">
        <v>428</v>
      </c>
      <c r="B61" s="17" t="s">
        <v>430</v>
      </c>
      <c r="C61" s="1" t="s">
        <v>173</v>
      </c>
      <c r="D61" s="1" t="s">
        <v>174</v>
      </c>
      <c r="E61" s="1" t="s">
        <v>175</v>
      </c>
      <c r="F61" s="35">
        <v>121314.11074505839</v>
      </c>
      <c r="G61" s="21"/>
      <c r="H61" s="5" t="s">
        <v>1</v>
      </c>
      <c r="I61" s="20"/>
      <c r="J61" s="35">
        <v>24999.996306828198</v>
      </c>
      <c r="K61" s="35">
        <v>0</v>
      </c>
      <c r="L61" s="35">
        <f t="shared" si="0"/>
        <v>24999.996306828198</v>
      </c>
      <c r="N61" s="46"/>
    </row>
    <row r="62" spans="1:14" x14ac:dyDescent="0.2">
      <c r="A62" s="1" t="s">
        <v>428</v>
      </c>
      <c r="B62" s="17" t="s">
        <v>430</v>
      </c>
      <c r="C62" s="1" t="s">
        <v>176</v>
      </c>
      <c r="D62" s="1" t="s">
        <v>177</v>
      </c>
      <c r="E62" s="1" t="s">
        <v>178</v>
      </c>
      <c r="F62" s="35">
        <v>1157490.0957906209</v>
      </c>
      <c r="G62" s="18"/>
      <c r="H62" s="6" t="s">
        <v>447</v>
      </c>
      <c r="I62" s="20"/>
      <c r="J62" s="35">
        <v>1917376.3238219745</v>
      </c>
      <c r="K62" s="35">
        <v>0</v>
      </c>
      <c r="L62" s="35">
        <f t="shared" si="0"/>
        <v>1917376.3238219745</v>
      </c>
      <c r="N62" s="46"/>
    </row>
    <row r="63" spans="1:14" x14ac:dyDescent="0.2">
      <c r="A63" s="1" t="s">
        <v>428</v>
      </c>
      <c r="B63" s="17" t="s">
        <v>430</v>
      </c>
      <c r="C63" s="1" t="s">
        <v>179</v>
      </c>
      <c r="D63" s="1" t="s">
        <v>180</v>
      </c>
      <c r="E63" s="1" t="s">
        <v>181</v>
      </c>
      <c r="F63" s="35">
        <v>270795.63313950505</v>
      </c>
      <c r="G63" s="21"/>
      <c r="H63" s="5" t="s">
        <v>1</v>
      </c>
      <c r="I63" s="20"/>
      <c r="J63" s="35">
        <v>35000.002829559482</v>
      </c>
      <c r="K63" s="35">
        <v>0</v>
      </c>
      <c r="L63" s="35">
        <f t="shared" si="0"/>
        <v>35000.002829559482</v>
      </c>
      <c r="N63" s="46"/>
    </row>
    <row r="64" spans="1:14" x14ac:dyDescent="0.2">
      <c r="A64" s="1" t="s">
        <v>428</v>
      </c>
      <c r="B64" s="17" t="s">
        <v>430</v>
      </c>
      <c r="C64" s="1" t="s">
        <v>182</v>
      </c>
      <c r="D64" s="1" t="s">
        <v>183</v>
      </c>
      <c r="E64" s="1" t="s">
        <v>184</v>
      </c>
      <c r="F64" s="35">
        <v>1287916.7394897491</v>
      </c>
      <c r="G64" s="18"/>
      <c r="H64" s="6" t="s">
        <v>447</v>
      </c>
      <c r="I64" s="20"/>
      <c r="J64" s="35">
        <v>2133427.9778789226</v>
      </c>
      <c r="K64" s="35">
        <v>0</v>
      </c>
      <c r="L64" s="35">
        <f t="shared" si="0"/>
        <v>2133427.9778789226</v>
      </c>
      <c r="N64" s="46"/>
    </row>
    <row r="65" spans="1:14" x14ac:dyDescent="0.2">
      <c r="A65" s="1" t="s">
        <v>428</v>
      </c>
      <c r="B65" s="17" t="s">
        <v>430</v>
      </c>
      <c r="C65" s="1" t="s">
        <v>185</v>
      </c>
      <c r="D65" s="1" t="s">
        <v>186</v>
      </c>
      <c r="E65" s="1" t="s">
        <v>187</v>
      </c>
      <c r="F65" s="35">
        <v>122897.99000919331</v>
      </c>
      <c r="G65" s="21"/>
      <c r="H65" s="5" t="s">
        <v>1</v>
      </c>
      <c r="I65" s="20"/>
      <c r="J65" s="35">
        <v>43014.301474472013</v>
      </c>
      <c r="K65" s="35">
        <v>0</v>
      </c>
      <c r="L65" s="35">
        <f t="shared" si="0"/>
        <v>43014.301474472013</v>
      </c>
      <c r="N65" s="46"/>
    </row>
    <row r="66" spans="1:14" x14ac:dyDescent="0.2">
      <c r="A66" s="1" t="s">
        <v>428</v>
      </c>
      <c r="B66" s="17" t="s">
        <v>430</v>
      </c>
      <c r="C66" s="1" t="s">
        <v>188</v>
      </c>
      <c r="D66" s="1" t="s">
        <v>189</v>
      </c>
      <c r="E66" s="1" t="s">
        <v>190</v>
      </c>
      <c r="F66" s="35">
        <v>381857.45567779243</v>
      </c>
      <c r="G66" s="21"/>
      <c r="H66" s="5" t="s">
        <v>1</v>
      </c>
      <c r="I66" s="20"/>
      <c r="J66" s="35">
        <v>96355.135010388563</v>
      </c>
      <c r="K66" s="35">
        <v>0</v>
      </c>
      <c r="L66" s="35">
        <f t="shared" si="0"/>
        <v>96355.135010388563</v>
      </c>
      <c r="N66" s="46"/>
    </row>
    <row r="67" spans="1:14" x14ac:dyDescent="0.2">
      <c r="A67" s="1" t="s">
        <v>428</v>
      </c>
      <c r="B67" s="17" t="s">
        <v>430</v>
      </c>
      <c r="C67" s="1" t="s">
        <v>191</v>
      </c>
      <c r="D67" s="1" t="s">
        <v>192</v>
      </c>
      <c r="E67" s="1" t="s">
        <v>193</v>
      </c>
      <c r="F67" s="35">
        <v>781899.59338327684</v>
      </c>
      <c r="G67" s="18"/>
      <c r="H67" s="6" t="s">
        <v>447</v>
      </c>
      <c r="I67" s="20"/>
      <c r="J67" s="35">
        <v>1295213.3670300855</v>
      </c>
      <c r="K67" s="35">
        <v>0</v>
      </c>
      <c r="L67" s="35">
        <f t="shared" si="0"/>
        <v>1295213.3670300855</v>
      </c>
      <c r="N67" s="46"/>
    </row>
    <row r="68" spans="1:14" x14ac:dyDescent="0.2">
      <c r="A68" s="1" t="s">
        <v>428</v>
      </c>
      <c r="B68" s="17" t="s">
        <v>430</v>
      </c>
      <c r="C68" s="1" t="s">
        <v>194</v>
      </c>
      <c r="D68" s="1" t="s">
        <v>195</v>
      </c>
      <c r="E68" s="1" t="s">
        <v>196</v>
      </c>
      <c r="F68" s="35">
        <v>519061.89457245171</v>
      </c>
      <c r="G68" s="18"/>
      <c r="H68" s="6" t="s">
        <v>447</v>
      </c>
      <c r="I68" s="20"/>
      <c r="J68" s="35">
        <v>859823.56483745284</v>
      </c>
      <c r="K68" s="35">
        <v>0</v>
      </c>
      <c r="L68" s="35">
        <f t="shared" si="0"/>
        <v>859823.56483745284</v>
      </c>
      <c r="N68" s="46"/>
    </row>
    <row r="69" spans="1:14" x14ac:dyDescent="0.2">
      <c r="A69" s="1" t="s">
        <v>428</v>
      </c>
      <c r="B69" s="17" t="s">
        <v>430</v>
      </c>
      <c r="C69" s="1" t="s">
        <v>197</v>
      </c>
      <c r="D69" s="1" t="s">
        <v>198</v>
      </c>
      <c r="E69" s="1" t="s">
        <v>199</v>
      </c>
      <c r="F69" s="35">
        <v>394333.9882324338</v>
      </c>
      <c r="G69" s="21"/>
      <c r="H69" s="5" t="s">
        <v>1</v>
      </c>
      <c r="I69" s="20"/>
      <c r="J69" s="35">
        <v>56000.004527295168</v>
      </c>
      <c r="K69" s="35">
        <v>0</v>
      </c>
      <c r="L69" s="35">
        <f t="shared" si="0"/>
        <v>56000.004527295168</v>
      </c>
      <c r="N69" s="46"/>
    </row>
    <row r="70" spans="1:14" x14ac:dyDescent="0.2">
      <c r="A70" s="1" t="s">
        <v>428</v>
      </c>
      <c r="B70" s="17" t="s">
        <v>430</v>
      </c>
      <c r="C70" s="1" t="s">
        <v>200</v>
      </c>
      <c r="D70" s="1" t="s">
        <v>201</v>
      </c>
      <c r="E70" s="1" t="s">
        <v>202</v>
      </c>
      <c r="F70" s="35">
        <v>633458.34120065719</v>
      </c>
      <c r="G70" s="18"/>
      <c r="H70" s="6" t="s">
        <v>447</v>
      </c>
      <c r="I70" s="20"/>
      <c r="J70" s="35">
        <v>1049319.9950414046</v>
      </c>
      <c r="K70" s="35">
        <v>0</v>
      </c>
      <c r="L70" s="35">
        <f t="shared" si="0"/>
        <v>1049319.9950414046</v>
      </c>
      <c r="N70" s="46"/>
    </row>
    <row r="71" spans="1:14" x14ac:dyDescent="0.2">
      <c r="A71" s="1" t="s">
        <v>428</v>
      </c>
      <c r="B71" s="17" t="s">
        <v>430</v>
      </c>
      <c r="C71" s="1" t="s">
        <v>203</v>
      </c>
      <c r="D71" s="1" t="s">
        <v>204</v>
      </c>
      <c r="E71" s="1" t="s">
        <v>205</v>
      </c>
      <c r="F71" s="35">
        <v>436078.29316023365</v>
      </c>
      <c r="G71" s="18"/>
      <c r="H71" s="6" t="s">
        <v>447</v>
      </c>
      <c r="I71" s="20"/>
      <c r="J71" s="35">
        <v>722361.01844522601</v>
      </c>
      <c r="K71" s="35">
        <v>0</v>
      </c>
      <c r="L71" s="35">
        <f t="shared" si="0"/>
        <v>722361.01844522601</v>
      </c>
      <c r="N71" s="46"/>
    </row>
    <row r="72" spans="1:14" x14ac:dyDescent="0.2">
      <c r="A72" s="1" t="s">
        <v>428</v>
      </c>
      <c r="B72" s="17" t="s">
        <v>430</v>
      </c>
      <c r="C72" s="1" t="s">
        <v>206</v>
      </c>
      <c r="D72" s="1" t="s">
        <v>207</v>
      </c>
      <c r="E72" s="1" t="s">
        <v>208</v>
      </c>
      <c r="F72" s="35">
        <v>241352.6240270175</v>
      </c>
      <c r="G72" s="21"/>
      <c r="H72" s="5" t="s">
        <v>1</v>
      </c>
      <c r="I72" s="20"/>
      <c r="J72" s="35">
        <v>4802.0019682155607</v>
      </c>
      <c r="K72" s="35">
        <v>0</v>
      </c>
      <c r="L72" s="35">
        <f t="shared" ref="L72:L113" si="1">J72+K72</f>
        <v>4802.0019682155607</v>
      </c>
      <c r="N72" s="46"/>
    </row>
    <row r="73" spans="1:14" x14ac:dyDescent="0.2">
      <c r="A73" s="1" t="s">
        <v>428</v>
      </c>
      <c r="B73" s="17" t="s">
        <v>430</v>
      </c>
      <c r="C73" s="1" t="s">
        <v>209</v>
      </c>
      <c r="D73" s="1" t="s">
        <v>210</v>
      </c>
      <c r="E73" s="1" t="s">
        <v>211</v>
      </c>
      <c r="F73" s="35">
        <v>727678.42160391621</v>
      </c>
      <c r="G73" s="18"/>
      <c r="H73" s="6" t="s">
        <v>447</v>
      </c>
      <c r="I73" s="20"/>
      <c r="J73" s="35">
        <v>1205394.9319196993</v>
      </c>
      <c r="K73" s="35">
        <v>0</v>
      </c>
      <c r="L73" s="35">
        <f t="shared" si="1"/>
        <v>1205394.9319196993</v>
      </c>
      <c r="N73" s="46"/>
    </row>
    <row r="74" spans="1:14" x14ac:dyDescent="0.2">
      <c r="A74" s="1" t="s">
        <v>428</v>
      </c>
      <c r="B74" s="17" t="s">
        <v>430</v>
      </c>
      <c r="C74" s="1" t="s">
        <v>212</v>
      </c>
      <c r="D74" s="1" t="s">
        <v>213</v>
      </c>
      <c r="E74" s="1" t="s">
        <v>214</v>
      </c>
      <c r="F74" s="35">
        <v>971777.84197802469</v>
      </c>
      <c r="G74" s="18"/>
      <c r="H74" s="10" t="s">
        <v>2</v>
      </c>
      <c r="I74" s="20"/>
      <c r="J74" s="35">
        <v>1475312.85</v>
      </c>
      <c r="K74" s="45">
        <v>-1475312.85</v>
      </c>
      <c r="L74" s="35">
        <f t="shared" si="1"/>
        <v>0</v>
      </c>
      <c r="N74" s="46"/>
    </row>
    <row r="75" spans="1:14" x14ac:dyDescent="0.2">
      <c r="A75" s="1" t="s">
        <v>428</v>
      </c>
      <c r="B75" s="17" t="s">
        <v>430</v>
      </c>
      <c r="C75" s="1" t="s">
        <v>215</v>
      </c>
      <c r="D75" s="1" t="s">
        <v>216</v>
      </c>
      <c r="E75" s="1" t="s">
        <v>217</v>
      </c>
      <c r="F75" s="35">
        <v>397699.37501854077</v>
      </c>
      <c r="G75" s="18"/>
      <c r="H75" s="6" t="s">
        <v>447</v>
      </c>
      <c r="I75" s="20"/>
      <c r="J75" s="35">
        <v>658786.39138316957</v>
      </c>
      <c r="K75" s="35">
        <v>0</v>
      </c>
      <c r="L75" s="35">
        <f t="shared" si="1"/>
        <v>658786.39138316957</v>
      </c>
      <c r="N75" s="46"/>
    </row>
    <row r="76" spans="1:14" x14ac:dyDescent="0.2">
      <c r="A76" s="1" t="s">
        <v>428</v>
      </c>
      <c r="B76" s="17" t="s">
        <v>430</v>
      </c>
      <c r="C76" s="1" t="s">
        <v>218</v>
      </c>
      <c r="D76" s="1" t="s">
        <v>219</v>
      </c>
      <c r="E76" s="1" t="s">
        <v>220</v>
      </c>
      <c r="F76" s="35">
        <v>978505.0794852525</v>
      </c>
      <c r="G76" s="18"/>
      <c r="H76" s="6" t="s">
        <v>447</v>
      </c>
      <c r="I76" s="20"/>
      <c r="J76" s="35">
        <v>1620888.5872157093</v>
      </c>
      <c r="K76" s="35">
        <v>0</v>
      </c>
      <c r="L76" s="35">
        <f t="shared" si="1"/>
        <v>1620888.5872157093</v>
      </c>
      <c r="N76" s="46"/>
    </row>
    <row r="77" spans="1:14" x14ac:dyDescent="0.2">
      <c r="A77" s="1" t="s">
        <v>428</v>
      </c>
      <c r="B77" s="17" t="s">
        <v>430</v>
      </c>
      <c r="C77" s="1" t="s">
        <v>221</v>
      </c>
      <c r="D77" s="1" t="s">
        <v>222</v>
      </c>
      <c r="E77" s="1" t="s">
        <v>223</v>
      </c>
      <c r="F77" s="35">
        <v>879592.67938017473</v>
      </c>
      <c r="G77" s="18"/>
      <c r="H77" s="6" t="s">
        <v>447</v>
      </c>
      <c r="I77" s="20"/>
      <c r="J77" s="35">
        <v>1457041.3210929246</v>
      </c>
      <c r="K77" s="35">
        <v>0</v>
      </c>
      <c r="L77" s="35">
        <f t="shared" si="1"/>
        <v>1457041.3210929246</v>
      </c>
      <c r="N77" s="46"/>
    </row>
    <row r="78" spans="1:14" x14ac:dyDescent="0.2">
      <c r="A78" s="1" t="s">
        <v>428</v>
      </c>
      <c r="B78" s="17" t="s">
        <v>430</v>
      </c>
      <c r="C78" s="1" t="s">
        <v>224</v>
      </c>
      <c r="D78" s="1" t="s">
        <v>225</v>
      </c>
      <c r="E78" s="1" t="s">
        <v>226</v>
      </c>
      <c r="F78" s="35">
        <v>687489.54828476906</v>
      </c>
      <c r="G78" s="21"/>
      <c r="H78" s="5" t="s">
        <v>1</v>
      </c>
      <c r="I78" s="20"/>
      <c r="J78" s="35">
        <v>240621.50393793845</v>
      </c>
      <c r="K78" s="35">
        <v>0</v>
      </c>
      <c r="L78" s="35">
        <f t="shared" si="1"/>
        <v>240621.50393793845</v>
      </c>
      <c r="N78" s="46"/>
    </row>
    <row r="79" spans="1:14" x14ac:dyDescent="0.2">
      <c r="A79" s="1" t="s">
        <v>428</v>
      </c>
      <c r="B79" s="17" t="s">
        <v>430</v>
      </c>
      <c r="C79" s="1" t="s">
        <v>227</v>
      </c>
      <c r="D79" s="1" t="s">
        <v>228</v>
      </c>
      <c r="E79" s="1" t="s">
        <v>229</v>
      </c>
      <c r="F79" s="35">
        <v>563768.65505816787</v>
      </c>
      <c r="G79" s="21"/>
      <c r="H79" s="5" t="s">
        <v>1</v>
      </c>
      <c r="I79" s="20"/>
      <c r="J79" s="35">
        <v>15999.998436370048</v>
      </c>
      <c r="K79" s="35">
        <v>0</v>
      </c>
      <c r="L79" s="35">
        <f t="shared" si="1"/>
        <v>15999.998436370048</v>
      </c>
      <c r="N79" s="46"/>
    </row>
    <row r="80" spans="1:14" x14ac:dyDescent="0.2">
      <c r="A80" s="1" t="s">
        <v>428</v>
      </c>
      <c r="B80" s="17" t="s">
        <v>430</v>
      </c>
      <c r="C80" s="1" t="s">
        <v>230</v>
      </c>
      <c r="D80" s="1" t="s">
        <v>231</v>
      </c>
      <c r="E80" s="1" t="s">
        <v>232</v>
      </c>
      <c r="F80" s="35">
        <v>732878.51636999287</v>
      </c>
      <c r="G80" s="21"/>
      <c r="H80" s="5" t="s">
        <v>1</v>
      </c>
      <c r="I80" s="20"/>
      <c r="J80" s="35">
        <v>111000.00040231721</v>
      </c>
      <c r="K80" s="35">
        <v>0</v>
      </c>
      <c r="L80" s="35">
        <f t="shared" si="1"/>
        <v>111000.00040231721</v>
      </c>
      <c r="N80" s="46"/>
    </row>
    <row r="81" spans="1:14" x14ac:dyDescent="0.2">
      <c r="A81" s="1" t="s">
        <v>428</v>
      </c>
      <c r="B81" s="17" t="s">
        <v>430</v>
      </c>
      <c r="C81" s="1" t="s">
        <v>233</v>
      </c>
      <c r="D81" s="1" t="s">
        <v>234</v>
      </c>
      <c r="E81" s="1" t="s">
        <v>235</v>
      </c>
      <c r="F81" s="35">
        <v>1150144.694712162</v>
      </c>
      <c r="G81" s="21"/>
      <c r="H81" s="5" t="s">
        <v>1</v>
      </c>
      <c r="I81" s="20"/>
      <c r="J81" s="35">
        <v>7062.9973410051034</v>
      </c>
      <c r="K81" s="35">
        <v>0</v>
      </c>
      <c r="L81" s="35">
        <f t="shared" si="1"/>
        <v>7062.9973410051034</v>
      </c>
      <c r="N81" s="46"/>
    </row>
    <row r="82" spans="1:14" x14ac:dyDescent="0.2">
      <c r="A82" s="1" t="s">
        <v>428</v>
      </c>
      <c r="B82" s="17" t="s">
        <v>430</v>
      </c>
      <c r="C82" s="1" t="s">
        <v>236</v>
      </c>
      <c r="D82" s="1" t="s">
        <v>237</v>
      </c>
      <c r="E82" s="1" t="s">
        <v>238</v>
      </c>
      <c r="F82" s="35">
        <v>608900.36979734153</v>
      </c>
      <c r="G82" s="21"/>
      <c r="H82" s="5" t="s">
        <v>1</v>
      </c>
      <c r="I82" s="20"/>
      <c r="J82" s="35">
        <v>4000.0046090925121</v>
      </c>
      <c r="K82" s="35">
        <v>0</v>
      </c>
      <c r="L82" s="35">
        <f t="shared" si="1"/>
        <v>4000.0046090925121</v>
      </c>
      <c r="N82" s="46"/>
    </row>
    <row r="83" spans="1:14" x14ac:dyDescent="0.2">
      <c r="A83" s="1" t="s">
        <v>428</v>
      </c>
      <c r="B83" s="17" t="s">
        <v>430</v>
      </c>
      <c r="C83" s="1" t="s">
        <v>239</v>
      </c>
      <c r="D83" s="1" t="s">
        <v>240</v>
      </c>
      <c r="E83" s="1" t="s">
        <v>241</v>
      </c>
      <c r="F83" s="35">
        <v>565817.57318203151</v>
      </c>
      <c r="G83" s="21"/>
      <c r="H83" s="5" t="s">
        <v>1</v>
      </c>
      <c r="I83" s="20"/>
      <c r="J83" s="35">
        <v>65100.004262980634</v>
      </c>
      <c r="K83" s="35">
        <v>0</v>
      </c>
      <c r="L83" s="35">
        <f t="shared" si="1"/>
        <v>65100.004262980634</v>
      </c>
      <c r="N83" s="46"/>
    </row>
    <row r="84" spans="1:14" x14ac:dyDescent="0.2">
      <c r="A84" s="1" t="s">
        <v>428</v>
      </c>
      <c r="B84" s="17" t="s">
        <v>430</v>
      </c>
      <c r="C84" s="1" t="s">
        <v>242</v>
      </c>
      <c r="D84" s="1" t="s">
        <v>243</v>
      </c>
      <c r="E84" s="1" t="s">
        <v>244</v>
      </c>
      <c r="F84" s="35">
        <v>490538.4860692732</v>
      </c>
      <c r="G84" s="18"/>
      <c r="H84" s="6" t="s">
        <v>447</v>
      </c>
      <c r="I84" s="20"/>
      <c r="J84" s="35">
        <v>812573.73479647352</v>
      </c>
      <c r="K84" s="35">
        <v>0</v>
      </c>
      <c r="L84" s="35">
        <f t="shared" si="1"/>
        <v>812573.73479647352</v>
      </c>
      <c r="N84" s="46"/>
    </row>
    <row r="85" spans="1:14" x14ac:dyDescent="0.2">
      <c r="A85" s="1" t="s">
        <v>428</v>
      </c>
      <c r="B85" s="17" t="s">
        <v>430</v>
      </c>
      <c r="C85" s="1" t="s">
        <v>245</v>
      </c>
      <c r="D85" s="1" t="s">
        <v>246</v>
      </c>
      <c r="E85" s="1" t="s">
        <v>247</v>
      </c>
      <c r="F85" s="35">
        <v>908544.14133504778</v>
      </c>
      <c r="G85" s="18"/>
      <c r="H85" s="6" t="s">
        <v>447</v>
      </c>
      <c r="I85" s="20"/>
      <c r="J85" s="35">
        <v>1504998.5278885495</v>
      </c>
      <c r="K85" s="35">
        <v>0</v>
      </c>
      <c r="L85" s="35">
        <f t="shared" si="1"/>
        <v>1504998.5278885495</v>
      </c>
      <c r="N85" s="46"/>
    </row>
    <row r="86" spans="1:14" x14ac:dyDescent="0.2">
      <c r="A86" s="1" t="s">
        <v>428</v>
      </c>
      <c r="B86" s="17" t="s">
        <v>430</v>
      </c>
      <c r="C86" s="1" t="s">
        <v>248</v>
      </c>
      <c r="D86" s="1" t="s">
        <v>249</v>
      </c>
      <c r="E86" s="1" t="s">
        <v>250</v>
      </c>
      <c r="F86" s="35">
        <v>335887.09209891781</v>
      </c>
      <c r="G86" s="21"/>
      <c r="H86" s="5" t="s">
        <v>1</v>
      </c>
      <c r="I86" s="20"/>
      <c r="J86" s="35">
        <v>117560.44830962244</v>
      </c>
      <c r="K86" s="35">
        <v>0</v>
      </c>
      <c r="L86" s="35">
        <f t="shared" si="1"/>
        <v>117560.44830962244</v>
      </c>
      <c r="N86" s="46"/>
    </row>
    <row r="87" spans="1:14" x14ac:dyDescent="0.2">
      <c r="A87" s="1" t="s">
        <v>428</v>
      </c>
      <c r="B87" s="17" t="s">
        <v>430</v>
      </c>
      <c r="C87" s="1" t="s">
        <v>251</v>
      </c>
      <c r="D87" s="1" t="s">
        <v>252</v>
      </c>
      <c r="E87" s="1" t="s">
        <v>253</v>
      </c>
      <c r="F87" s="35">
        <v>1213022.125757385</v>
      </c>
      <c r="G87" s="18"/>
      <c r="H87" s="6" t="s">
        <v>447</v>
      </c>
      <c r="I87" s="20"/>
      <c r="J87" s="35">
        <v>2009364.8072485197</v>
      </c>
      <c r="K87" s="35">
        <v>0</v>
      </c>
      <c r="L87" s="35">
        <f t="shared" si="1"/>
        <v>2009364.8072485197</v>
      </c>
      <c r="N87" s="46"/>
    </row>
    <row r="88" spans="1:14" x14ac:dyDescent="0.2">
      <c r="A88" s="1" t="s">
        <v>428</v>
      </c>
      <c r="B88" s="17" t="s">
        <v>430</v>
      </c>
      <c r="C88" s="1" t="s">
        <v>254</v>
      </c>
      <c r="D88" s="1" t="s">
        <v>255</v>
      </c>
      <c r="E88" s="1" t="s">
        <v>256</v>
      </c>
      <c r="F88" s="35">
        <v>477076.50565473177</v>
      </c>
      <c r="G88" s="21"/>
      <c r="H88" s="5" t="s">
        <v>1</v>
      </c>
      <c r="I88" s="20"/>
      <c r="J88" s="35">
        <v>24999.996306828198</v>
      </c>
      <c r="K88" s="35">
        <v>0</v>
      </c>
      <c r="L88" s="35">
        <f t="shared" si="1"/>
        <v>24999.996306828198</v>
      </c>
      <c r="N88" s="46"/>
    </row>
    <row r="89" spans="1:14" x14ac:dyDescent="0.2">
      <c r="A89" s="1" t="s">
        <v>428</v>
      </c>
      <c r="B89" s="17" t="s">
        <v>430</v>
      </c>
      <c r="C89" s="1" t="s">
        <v>257</v>
      </c>
      <c r="D89" s="1" t="s">
        <v>258</v>
      </c>
      <c r="E89" s="1" t="s">
        <v>259</v>
      </c>
      <c r="F89" s="35">
        <v>628661.98471947946</v>
      </c>
      <c r="G89" s="21"/>
      <c r="H89" s="5" t="s">
        <v>1</v>
      </c>
      <c r="I89" s="20"/>
      <c r="J89" s="35">
        <v>17447.001826209264</v>
      </c>
      <c r="K89" s="35">
        <v>0</v>
      </c>
      <c r="L89" s="35">
        <f t="shared" si="1"/>
        <v>17447.001826209264</v>
      </c>
      <c r="N89" s="46"/>
    </row>
    <row r="90" spans="1:14" x14ac:dyDescent="0.2">
      <c r="A90" s="1" t="s">
        <v>428</v>
      </c>
      <c r="B90" s="17" t="s">
        <v>430</v>
      </c>
      <c r="C90" s="1" t="s">
        <v>260</v>
      </c>
      <c r="D90" s="1" t="s">
        <v>261</v>
      </c>
      <c r="E90" s="1" t="s">
        <v>262</v>
      </c>
      <c r="F90" s="35">
        <v>408116.08195796981</v>
      </c>
      <c r="G90" s="18"/>
      <c r="H90" s="10" t="s">
        <v>2</v>
      </c>
      <c r="I90" s="20"/>
      <c r="J90" s="35">
        <v>665686.53999999992</v>
      </c>
      <c r="K90" s="45">
        <v>-665686.54</v>
      </c>
      <c r="L90" s="35">
        <f t="shared" si="1"/>
        <v>0</v>
      </c>
      <c r="N90" s="46"/>
    </row>
    <row r="91" spans="1:14" x14ac:dyDescent="0.2">
      <c r="A91" s="1" t="s">
        <v>428</v>
      </c>
      <c r="B91" s="17" t="s">
        <v>430</v>
      </c>
      <c r="C91" s="1" t="s">
        <v>263</v>
      </c>
      <c r="D91" s="1" t="s">
        <v>264</v>
      </c>
      <c r="E91" s="1" t="s">
        <v>265</v>
      </c>
      <c r="F91" s="35">
        <v>306957.42192091979</v>
      </c>
      <c r="G91" s="21"/>
      <c r="H91" s="5" t="s">
        <v>1</v>
      </c>
      <c r="I91" s="20"/>
      <c r="J91" s="35">
        <v>107434.94884603089</v>
      </c>
      <c r="K91" s="35">
        <v>0</v>
      </c>
      <c r="L91" s="35">
        <f t="shared" si="1"/>
        <v>107434.94884603089</v>
      </c>
      <c r="N91" s="46"/>
    </row>
    <row r="92" spans="1:14" x14ac:dyDescent="0.2">
      <c r="A92" s="1" t="s">
        <v>428</v>
      </c>
      <c r="B92" s="17" t="s">
        <v>430</v>
      </c>
      <c r="C92" s="1" t="s">
        <v>266</v>
      </c>
      <c r="D92" s="1" t="s">
        <v>267</v>
      </c>
      <c r="E92" s="1" t="s">
        <v>268</v>
      </c>
      <c r="F92" s="35">
        <v>418033.0559727978</v>
      </c>
      <c r="G92" s="21"/>
      <c r="H92" s="5" t="s">
        <v>1</v>
      </c>
      <c r="I92" s="20"/>
      <c r="J92" s="35">
        <v>132731.9000316516</v>
      </c>
      <c r="K92" s="35">
        <v>0</v>
      </c>
      <c r="L92" s="35">
        <f t="shared" si="1"/>
        <v>132731.9000316516</v>
      </c>
      <c r="N92" s="46"/>
    </row>
    <row r="93" spans="1:14" x14ac:dyDescent="0.2">
      <c r="A93" s="1" t="s">
        <v>428</v>
      </c>
      <c r="B93" s="17" t="s">
        <v>430</v>
      </c>
      <c r="C93" s="1" t="s">
        <v>269</v>
      </c>
      <c r="D93" s="1" t="s">
        <v>270</v>
      </c>
      <c r="E93" s="1" t="s">
        <v>271</v>
      </c>
      <c r="F93" s="35">
        <v>808980.71350740269</v>
      </c>
      <c r="G93" s="18"/>
      <c r="H93" s="6" t="s">
        <v>447</v>
      </c>
      <c r="I93" s="20"/>
      <c r="J93" s="35">
        <v>1340072.9168526756</v>
      </c>
      <c r="K93" s="35">
        <v>0</v>
      </c>
      <c r="L93" s="35">
        <f t="shared" si="1"/>
        <v>1340072.9168526756</v>
      </c>
      <c r="N93" s="46"/>
    </row>
    <row r="94" spans="1:14" x14ac:dyDescent="0.2">
      <c r="A94" s="1" t="s">
        <v>428</v>
      </c>
      <c r="B94" s="17" t="s">
        <v>430</v>
      </c>
      <c r="C94" s="1" t="s">
        <v>272</v>
      </c>
      <c r="D94" s="1" t="s">
        <v>273</v>
      </c>
      <c r="E94" s="1" t="s">
        <v>274</v>
      </c>
      <c r="F94" s="35">
        <v>316257.57964329049</v>
      </c>
      <c r="G94" s="18"/>
      <c r="H94" s="6" t="s">
        <v>447</v>
      </c>
      <c r="I94" s="20"/>
      <c r="J94" s="35">
        <v>523879.75256225857</v>
      </c>
      <c r="K94" s="35">
        <v>0</v>
      </c>
      <c r="L94" s="35">
        <f t="shared" si="1"/>
        <v>523879.75256225857</v>
      </c>
      <c r="N94" s="46"/>
    </row>
    <row r="95" spans="1:14" x14ac:dyDescent="0.2">
      <c r="A95" s="1" t="s">
        <v>428</v>
      </c>
      <c r="B95" s="17" t="s">
        <v>430</v>
      </c>
      <c r="C95" s="1" t="s">
        <v>275</v>
      </c>
      <c r="D95" s="1" t="s">
        <v>276</v>
      </c>
      <c r="E95" s="1" t="s">
        <v>277</v>
      </c>
      <c r="F95" s="35">
        <v>773444.49917382747</v>
      </c>
      <c r="G95" s="18"/>
      <c r="H95" s="6" t="s">
        <v>447</v>
      </c>
      <c r="I95" s="20"/>
      <c r="J95" s="35">
        <v>1281206.0968656691</v>
      </c>
      <c r="K95" s="35">
        <v>0</v>
      </c>
      <c r="L95" s="35">
        <f t="shared" si="1"/>
        <v>1281206.0968656691</v>
      </c>
      <c r="N95" s="46"/>
    </row>
    <row r="96" spans="1:14" x14ac:dyDescent="0.2">
      <c r="A96" s="1" t="s">
        <v>428</v>
      </c>
      <c r="B96" s="17" t="s">
        <v>430</v>
      </c>
      <c r="C96" s="1" t="s">
        <v>278</v>
      </c>
      <c r="D96" s="1" t="s">
        <v>279</v>
      </c>
      <c r="E96" s="1" t="s">
        <v>280</v>
      </c>
      <c r="F96" s="35">
        <v>497101.23884496465</v>
      </c>
      <c r="G96" s="18"/>
      <c r="H96" s="6" t="s">
        <v>447</v>
      </c>
      <c r="I96" s="20"/>
      <c r="J96" s="35">
        <v>823445.29182757076</v>
      </c>
      <c r="K96" s="35">
        <v>0</v>
      </c>
      <c r="L96" s="35">
        <f t="shared" si="1"/>
        <v>823445.29182757076</v>
      </c>
      <c r="N96" s="46"/>
    </row>
    <row r="97" spans="1:14" x14ac:dyDescent="0.2">
      <c r="A97" s="1" t="s">
        <v>428</v>
      </c>
      <c r="B97" s="17" t="s">
        <v>430</v>
      </c>
      <c r="C97" s="1" t="s">
        <v>281</v>
      </c>
      <c r="D97" s="1" t="s">
        <v>282</v>
      </c>
      <c r="E97" s="1" t="s">
        <v>283</v>
      </c>
      <c r="F97" s="35">
        <v>258139.28515196033</v>
      </c>
      <c r="G97" s="18"/>
      <c r="H97" s="6" t="s">
        <v>447</v>
      </c>
      <c r="I97" s="20"/>
      <c r="J97" s="35">
        <v>427605.95861114655</v>
      </c>
      <c r="K97" s="35">
        <v>0</v>
      </c>
      <c r="L97" s="35">
        <f t="shared" si="1"/>
        <v>427605.95861114655</v>
      </c>
      <c r="N97" s="46"/>
    </row>
    <row r="98" spans="1:14" x14ac:dyDescent="0.2">
      <c r="A98" s="1" t="s">
        <v>428</v>
      </c>
      <c r="B98" s="17" t="s">
        <v>430</v>
      </c>
      <c r="C98" s="1" t="s">
        <v>284</v>
      </c>
      <c r="D98" s="1" t="s">
        <v>285</v>
      </c>
      <c r="E98" s="1" t="s">
        <v>286</v>
      </c>
      <c r="F98" s="35">
        <v>756449.50142155215</v>
      </c>
      <c r="G98" s="18"/>
      <c r="H98" s="6" t="s">
        <v>447</v>
      </c>
      <c r="I98" s="20"/>
      <c r="J98" s="35">
        <v>1253055.5603312368</v>
      </c>
      <c r="K98" s="35">
        <v>0</v>
      </c>
      <c r="L98" s="35">
        <f t="shared" si="1"/>
        <v>1253055.5603312368</v>
      </c>
      <c r="N98" s="46"/>
    </row>
    <row r="99" spans="1:14" x14ac:dyDescent="0.2">
      <c r="A99" s="1" t="s">
        <v>428</v>
      </c>
      <c r="B99" s="17" t="s">
        <v>430</v>
      </c>
      <c r="C99" s="1" t="s">
        <v>287</v>
      </c>
      <c r="D99" s="1" t="s">
        <v>288</v>
      </c>
      <c r="E99" s="1" t="s">
        <v>289</v>
      </c>
      <c r="F99" s="35">
        <v>618858.96202708781</v>
      </c>
      <c r="G99" s="21"/>
      <c r="H99" s="5" t="s">
        <v>1</v>
      </c>
      <c r="I99" s="20"/>
      <c r="J99" s="35">
        <v>100707.99803312217</v>
      </c>
      <c r="K99" s="35">
        <v>0</v>
      </c>
      <c r="L99" s="35">
        <f t="shared" si="1"/>
        <v>100707.99803312217</v>
      </c>
      <c r="N99" s="46"/>
    </row>
    <row r="100" spans="1:14" x14ac:dyDescent="0.2">
      <c r="A100" s="1" t="s">
        <v>428</v>
      </c>
      <c r="B100" s="17" t="s">
        <v>430</v>
      </c>
      <c r="C100" s="1" t="s">
        <v>290</v>
      </c>
      <c r="D100" s="1" t="s">
        <v>291</v>
      </c>
      <c r="E100" s="1" t="s">
        <v>292</v>
      </c>
      <c r="F100" s="35">
        <v>767529.93286274746</v>
      </c>
      <c r="G100" s="18"/>
      <c r="H100" s="6" t="s">
        <v>447</v>
      </c>
      <c r="I100" s="20"/>
      <c r="J100" s="35">
        <v>1271409.559413478</v>
      </c>
      <c r="K100" s="35">
        <v>0</v>
      </c>
      <c r="L100" s="35">
        <f t="shared" si="1"/>
        <v>1271409.559413478</v>
      </c>
      <c r="N100" s="46"/>
    </row>
    <row r="101" spans="1:14" x14ac:dyDescent="0.2">
      <c r="A101" s="1" t="s">
        <v>428</v>
      </c>
      <c r="B101" s="17" t="s">
        <v>430</v>
      </c>
      <c r="C101" s="1" t="s">
        <v>293</v>
      </c>
      <c r="D101" s="1" t="s">
        <v>294</v>
      </c>
      <c r="E101" s="1" t="s">
        <v>295</v>
      </c>
      <c r="F101" s="35">
        <v>420753.78415257856</v>
      </c>
      <c r="G101" s="18"/>
      <c r="H101" s="6" t="s">
        <v>447</v>
      </c>
      <c r="I101" s="20"/>
      <c r="J101" s="35">
        <v>696976.85688629502</v>
      </c>
      <c r="K101" s="35">
        <v>0</v>
      </c>
      <c r="L101" s="35">
        <f t="shared" si="1"/>
        <v>696976.85688629502</v>
      </c>
      <c r="N101" s="46"/>
    </row>
    <row r="102" spans="1:14" x14ac:dyDescent="0.2">
      <c r="A102" s="1" t="s">
        <v>428</v>
      </c>
      <c r="B102" s="17" t="s">
        <v>430</v>
      </c>
      <c r="C102" s="1" t="s">
        <v>296</v>
      </c>
      <c r="D102" s="1" t="s">
        <v>297</v>
      </c>
      <c r="E102" s="1" t="s">
        <v>298</v>
      </c>
      <c r="F102" s="35">
        <v>646516.19811363891</v>
      </c>
      <c r="G102" s="21"/>
      <c r="H102" s="5" t="s">
        <v>1</v>
      </c>
      <c r="I102" s="20"/>
      <c r="J102" s="35">
        <v>219000.00484781503</v>
      </c>
      <c r="K102" s="35">
        <v>0</v>
      </c>
      <c r="L102" s="35">
        <f t="shared" si="1"/>
        <v>219000.00484781503</v>
      </c>
      <c r="N102" s="46"/>
    </row>
    <row r="103" spans="1:14" x14ac:dyDescent="0.2">
      <c r="A103" s="1" t="s">
        <v>428</v>
      </c>
      <c r="B103" s="17" t="s">
        <v>430</v>
      </c>
      <c r="C103" s="1" t="s">
        <v>299</v>
      </c>
      <c r="D103" s="1" t="s">
        <v>300</v>
      </c>
      <c r="E103" s="1" t="s">
        <v>301</v>
      </c>
      <c r="F103" s="35">
        <v>627991.52646406367</v>
      </c>
      <c r="G103" s="18"/>
      <c r="H103" s="10" t="s">
        <v>2</v>
      </c>
      <c r="I103" s="20"/>
      <c r="J103" s="35">
        <v>953391.27</v>
      </c>
      <c r="K103" s="45">
        <v>-953391.27</v>
      </c>
      <c r="L103" s="35">
        <f t="shared" si="1"/>
        <v>0</v>
      </c>
      <c r="N103" s="46"/>
    </row>
    <row r="104" spans="1:14" x14ac:dyDescent="0.2">
      <c r="A104" s="1" t="s">
        <v>428</v>
      </c>
      <c r="B104" s="17" t="s">
        <v>430</v>
      </c>
      <c r="C104" s="1" t="s">
        <v>302</v>
      </c>
      <c r="D104" s="1" t="s">
        <v>303</v>
      </c>
      <c r="E104" s="1" t="s">
        <v>304</v>
      </c>
      <c r="F104" s="35">
        <v>986810.91999029368</v>
      </c>
      <c r="G104" s="21"/>
      <c r="H104" s="5" t="s">
        <v>1</v>
      </c>
      <c r="I104" s="20"/>
      <c r="J104" s="35">
        <v>195385.99759303738</v>
      </c>
      <c r="K104" s="35">
        <v>0</v>
      </c>
      <c r="L104" s="35">
        <f t="shared" si="1"/>
        <v>195385.99759303738</v>
      </c>
      <c r="N104" s="46"/>
    </row>
    <row r="105" spans="1:14" x14ac:dyDescent="0.2">
      <c r="A105" s="1" t="s">
        <v>428</v>
      </c>
      <c r="B105" s="17" t="s">
        <v>430</v>
      </c>
      <c r="C105" s="1" t="s">
        <v>305</v>
      </c>
      <c r="D105" s="1" t="s">
        <v>306</v>
      </c>
      <c r="E105" s="1" t="s">
        <v>307</v>
      </c>
      <c r="F105" s="35">
        <v>1211633.1548288092</v>
      </c>
      <c r="G105" s="21"/>
      <c r="H105" s="6" t="s">
        <v>447</v>
      </c>
      <c r="I105" s="20"/>
      <c r="J105" s="35">
        <v>2007063.9324371761</v>
      </c>
      <c r="K105" s="35">
        <v>0</v>
      </c>
      <c r="L105" s="35">
        <f t="shared" si="1"/>
        <v>2007063.9324371761</v>
      </c>
      <c r="N105" s="46"/>
    </row>
    <row r="106" spans="1:14" x14ac:dyDescent="0.2">
      <c r="A106" s="1" t="s">
        <v>428</v>
      </c>
      <c r="B106" s="17" t="s">
        <v>430</v>
      </c>
      <c r="C106" s="1" t="s">
        <v>308</v>
      </c>
      <c r="D106" s="1" t="s">
        <v>309</v>
      </c>
      <c r="E106" s="1" t="s">
        <v>310</v>
      </c>
      <c r="F106" s="35">
        <v>1272122.4570667073</v>
      </c>
      <c r="G106" s="18"/>
      <c r="H106" s="6" t="s">
        <v>447</v>
      </c>
      <c r="I106" s="20"/>
      <c r="J106" s="35">
        <v>2107263.6875677262</v>
      </c>
      <c r="K106" s="35">
        <v>0</v>
      </c>
      <c r="L106" s="35">
        <f t="shared" si="1"/>
        <v>2107263.6875677262</v>
      </c>
      <c r="N106" s="46"/>
    </row>
    <row r="107" spans="1:14" x14ac:dyDescent="0.2">
      <c r="A107" s="1" t="s">
        <v>428</v>
      </c>
      <c r="B107" s="17" t="s">
        <v>430</v>
      </c>
      <c r="C107" s="1" t="s">
        <v>311</v>
      </c>
      <c r="D107" s="1" t="s">
        <v>312</v>
      </c>
      <c r="E107" s="1" t="s">
        <v>313</v>
      </c>
      <c r="F107" s="35">
        <v>59781.870054479688</v>
      </c>
      <c r="G107" s="21"/>
      <c r="H107" s="5" t="s">
        <v>1</v>
      </c>
      <c r="I107" s="20"/>
      <c r="J107" s="35">
        <v>20923.69671456725</v>
      </c>
      <c r="K107" s="35">
        <v>0</v>
      </c>
      <c r="L107" s="35">
        <f t="shared" si="1"/>
        <v>20923.69671456725</v>
      </c>
      <c r="N107" s="46"/>
    </row>
    <row r="108" spans="1:14" x14ac:dyDescent="0.2">
      <c r="A108" s="1" t="s">
        <v>428</v>
      </c>
      <c r="B108" s="17" t="s">
        <v>430</v>
      </c>
      <c r="C108" s="1" t="s">
        <v>314</v>
      </c>
      <c r="D108" s="1" t="s">
        <v>315</v>
      </c>
      <c r="E108" s="1" t="s">
        <v>316</v>
      </c>
      <c r="F108" s="35">
        <v>1869807.2357253954</v>
      </c>
      <c r="G108" s="18"/>
      <c r="H108" s="6" t="s">
        <v>447</v>
      </c>
      <c r="I108" s="20"/>
      <c r="J108" s="35">
        <v>3097325.8362979284</v>
      </c>
      <c r="K108" s="35">
        <v>0</v>
      </c>
      <c r="L108" s="35">
        <f t="shared" si="1"/>
        <v>3097325.8362979284</v>
      </c>
      <c r="N108" s="46"/>
    </row>
    <row r="109" spans="1:14" x14ac:dyDescent="0.2">
      <c r="A109" s="1" t="s">
        <v>428</v>
      </c>
      <c r="B109" s="17" t="s">
        <v>430</v>
      </c>
      <c r="C109" s="1" t="s">
        <v>317</v>
      </c>
      <c r="D109" s="1" t="s">
        <v>318</v>
      </c>
      <c r="E109" s="1" t="s">
        <v>319</v>
      </c>
      <c r="F109" s="35">
        <v>504504.68641488999</v>
      </c>
      <c r="G109" s="21"/>
      <c r="H109" s="5" t="s">
        <v>1</v>
      </c>
      <c r="I109" s="20"/>
      <c r="J109" s="35">
        <v>176576.75065776907</v>
      </c>
      <c r="K109" s="35">
        <v>0</v>
      </c>
      <c r="L109" s="35">
        <f t="shared" si="1"/>
        <v>176576.75065776907</v>
      </c>
      <c r="N109" s="46"/>
    </row>
    <row r="110" spans="1:14" x14ac:dyDescent="0.2">
      <c r="A110" s="1" t="s">
        <v>428</v>
      </c>
      <c r="B110" s="17" t="s">
        <v>430</v>
      </c>
      <c r="C110" s="1" t="s">
        <v>320</v>
      </c>
      <c r="D110" s="1" t="s">
        <v>321</v>
      </c>
      <c r="E110" s="1" t="s">
        <v>322</v>
      </c>
      <c r="F110" s="35">
        <v>776754.02811543085</v>
      </c>
      <c r="G110" s="18"/>
      <c r="H110" s="6" t="s">
        <v>447</v>
      </c>
      <c r="I110" s="20"/>
      <c r="J110" s="35">
        <v>1286689.0764045187</v>
      </c>
      <c r="K110" s="35">
        <v>0</v>
      </c>
      <c r="L110" s="35">
        <f t="shared" si="1"/>
        <v>1286689.0764045187</v>
      </c>
      <c r="N110" s="46"/>
    </row>
    <row r="111" spans="1:14" x14ac:dyDescent="0.2">
      <c r="A111" s="1" t="s">
        <v>428</v>
      </c>
      <c r="B111" s="17" t="s">
        <v>430</v>
      </c>
      <c r="C111" s="1" t="s">
        <v>323</v>
      </c>
      <c r="D111" s="1" t="s">
        <v>324</v>
      </c>
      <c r="E111" s="1" t="s">
        <v>325</v>
      </c>
      <c r="F111" s="35">
        <v>679381.98149729893</v>
      </c>
      <c r="G111" s="18"/>
      <c r="H111" s="10" t="s">
        <v>2</v>
      </c>
      <c r="I111" s="20"/>
      <c r="J111" s="35">
        <v>1046631.7499999999</v>
      </c>
      <c r="K111" s="45">
        <v>-1046631.75</v>
      </c>
      <c r="L111" s="35">
        <f t="shared" si="1"/>
        <v>0</v>
      </c>
      <c r="N111" s="46"/>
    </row>
    <row r="112" spans="1:14" x14ac:dyDescent="0.2">
      <c r="A112" s="1" t="s">
        <v>428</v>
      </c>
      <c r="B112" s="17" t="s">
        <v>430</v>
      </c>
      <c r="C112" s="1" t="s">
        <v>326</v>
      </c>
      <c r="D112" s="1" t="s">
        <v>327</v>
      </c>
      <c r="E112" s="1" t="s">
        <v>328</v>
      </c>
      <c r="F112" s="35">
        <v>1494360.1865415275</v>
      </c>
      <c r="G112" s="21"/>
      <c r="H112" s="5" t="s">
        <v>1</v>
      </c>
      <c r="I112" s="20"/>
      <c r="J112" s="35">
        <v>462999.99600245827</v>
      </c>
      <c r="K112" s="35">
        <v>0</v>
      </c>
      <c r="L112" s="35">
        <f t="shared" si="1"/>
        <v>462999.99600245827</v>
      </c>
      <c r="N112" s="46"/>
    </row>
    <row r="113" spans="1:14" x14ac:dyDescent="0.2">
      <c r="A113" s="1" t="s">
        <v>428</v>
      </c>
      <c r="B113" s="17" t="s">
        <v>433</v>
      </c>
      <c r="C113" s="1" t="s">
        <v>329</v>
      </c>
      <c r="D113" s="1" t="s">
        <v>330</v>
      </c>
      <c r="E113" s="1" t="s">
        <v>331</v>
      </c>
      <c r="F113" s="35">
        <v>783999.4308056403</v>
      </c>
      <c r="G113" s="21"/>
      <c r="H113" s="5" t="s">
        <v>1</v>
      </c>
      <c r="I113" s="20"/>
      <c r="J113" s="35">
        <v>270536.25461602601</v>
      </c>
      <c r="K113" s="35">
        <v>0</v>
      </c>
      <c r="L113" s="35">
        <f t="shared" si="1"/>
        <v>270536.25461602601</v>
      </c>
      <c r="N113" s="46"/>
    </row>
    <row r="114" spans="1:14" x14ac:dyDescent="0.2">
      <c r="G114" s="21"/>
      <c r="N114" s="46"/>
    </row>
    <row r="115" spans="1:14" x14ac:dyDescent="0.2">
      <c r="G115" s="21"/>
      <c r="N115" s="46"/>
    </row>
    <row r="116" spans="1:14" x14ac:dyDescent="0.2">
      <c r="B116" s="17"/>
      <c r="D116" s="22" t="s">
        <v>455</v>
      </c>
      <c r="F116" s="35"/>
      <c r="G116" s="21"/>
      <c r="H116" s="6"/>
      <c r="I116" s="20"/>
      <c r="J116" s="19"/>
      <c r="N116" s="46"/>
    </row>
    <row r="117" spans="1:14" x14ac:dyDescent="0.2">
      <c r="A117" s="1" t="s">
        <v>428</v>
      </c>
      <c r="B117" s="17" t="s">
        <v>434</v>
      </c>
      <c r="C117" s="1" t="s">
        <v>332</v>
      </c>
      <c r="D117" s="1" t="s">
        <v>333</v>
      </c>
      <c r="E117" s="1" t="s">
        <v>334</v>
      </c>
      <c r="F117" s="35">
        <v>0</v>
      </c>
      <c r="G117" s="21"/>
      <c r="H117" s="6">
        <f>F117</f>
        <v>0</v>
      </c>
      <c r="I117" s="20"/>
      <c r="J117" s="35">
        <v>0</v>
      </c>
      <c r="K117" s="35">
        <v>0</v>
      </c>
      <c r="L117" s="35">
        <f t="shared" ref="L117:L157" si="2">J117+K117</f>
        <v>0</v>
      </c>
      <c r="N117" s="46"/>
    </row>
    <row r="118" spans="1:14" x14ac:dyDescent="0.2">
      <c r="A118" s="1" t="s">
        <v>431</v>
      </c>
      <c r="B118" s="17" t="s">
        <v>434</v>
      </c>
      <c r="C118" s="1" t="s">
        <v>335</v>
      </c>
      <c r="D118" s="1" t="s">
        <v>336</v>
      </c>
      <c r="E118" s="1" t="s">
        <v>337</v>
      </c>
      <c r="F118" s="35">
        <v>336455.29735009186</v>
      </c>
      <c r="G118" s="21"/>
      <c r="H118" s="5" t="s">
        <v>1</v>
      </c>
      <c r="I118" s="20"/>
      <c r="J118" s="35">
        <v>117759.25257769435</v>
      </c>
      <c r="K118" s="35">
        <v>0</v>
      </c>
      <c r="L118" s="35">
        <f t="shared" si="2"/>
        <v>117759.25257769435</v>
      </c>
      <c r="N118" s="46"/>
    </row>
    <row r="119" spans="1:14" x14ac:dyDescent="0.2">
      <c r="B119" s="17"/>
      <c r="F119" s="35"/>
      <c r="G119" s="21"/>
      <c r="H119" s="11"/>
      <c r="I119" s="20"/>
      <c r="J119" s="35">
        <v>0</v>
      </c>
      <c r="K119" s="35">
        <v>0</v>
      </c>
      <c r="L119" s="35">
        <f t="shared" si="2"/>
        <v>0</v>
      </c>
      <c r="N119" s="46"/>
    </row>
    <row r="120" spans="1:14" x14ac:dyDescent="0.2">
      <c r="A120" s="1" t="s">
        <v>428</v>
      </c>
      <c r="B120" s="17" t="s">
        <v>435</v>
      </c>
      <c r="C120" s="1" t="s">
        <v>338</v>
      </c>
      <c r="D120" s="1" t="s">
        <v>339</v>
      </c>
      <c r="E120" s="1" t="s">
        <v>340</v>
      </c>
      <c r="F120" s="35">
        <v>1014170.7330923304</v>
      </c>
      <c r="G120" s="21"/>
      <c r="H120" s="10" t="s">
        <v>2</v>
      </c>
      <c r="I120" s="20"/>
      <c r="J120" s="35">
        <v>1562395.7699999998</v>
      </c>
      <c r="K120" s="45">
        <v>-1562395.77</v>
      </c>
      <c r="L120" s="35">
        <f t="shared" si="2"/>
        <v>0</v>
      </c>
      <c r="N120" s="46"/>
    </row>
    <row r="121" spans="1:14" x14ac:dyDescent="0.2">
      <c r="A121" s="1" t="s">
        <v>431</v>
      </c>
      <c r="B121" s="17" t="s">
        <v>435</v>
      </c>
      <c r="C121" s="1" t="s">
        <v>341</v>
      </c>
      <c r="D121" s="1" t="s">
        <v>342</v>
      </c>
      <c r="E121" s="1" t="s">
        <v>343</v>
      </c>
      <c r="F121" s="35">
        <v>0</v>
      </c>
      <c r="G121" s="21"/>
      <c r="H121" s="6">
        <f>F121</f>
        <v>0</v>
      </c>
      <c r="I121" s="20"/>
      <c r="J121" s="35">
        <v>0</v>
      </c>
      <c r="K121" s="35">
        <v>0</v>
      </c>
      <c r="L121" s="35">
        <f t="shared" si="2"/>
        <v>0</v>
      </c>
      <c r="N121" s="46"/>
    </row>
    <row r="122" spans="1:14" x14ac:dyDescent="0.2">
      <c r="B122" s="17"/>
      <c r="F122" s="35"/>
      <c r="G122" s="21"/>
      <c r="H122" s="11"/>
      <c r="I122" s="20"/>
      <c r="J122" s="35">
        <v>0</v>
      </c>
      <c r="K122" s="35">
        <v>0</v>
      </c>
      <c r="L122" s="35">
        <f t="shared" si="2"/>
        <v>0</v>
      </c>
      <c r="N122" s="46"/>
    </row>
    <row r="123" spans="1:14" x14ac:dyDescent="0.2">
      <c r="A123" s="1" t="s">
        <v>428</v>
      </c>
      <c r="B123" s="17" t="s">
        <v>436</v>
      </c>
      <c r="C123" s="1" t="s">
        <v>344</v>
      </c>
      <c r="D123" s="1" t="s">
        <v>345</v>
      </c>
      <c r="E123" s="1" t="s">
        <v>346</v>
      </c>
      <c r="F123" s="35">
        <v>771442.76017112099</v>
      </c>
      <c r="G123" s="18"/>
      <c r="H123" s="6" t="s">
        <v>447</v>
      </c>
      <c r="I123" s="20"/>
      <c r="J123" s="35">
        <v>1274747.3882848262</v>
      </c>
      <c r="K123" s="35">
        <v>0</v>
      </c>
      <c r="L123" s="35">
        <f t="shared" si="2"/>
        <v>1274747.3882848262</v>
      </c>
      <c r="N123" s="46"/>
    </row>
    <row r="124" spans="1:14" x14ac:dyDescent="0.2">
      <c r="A124" s="1" t="s">
        <v>431</v>
      </c>
      <c r="B124" s="17" t="s">
        <v>436</v>
      </c>
      <c r="C124" s="1" t="s">
        <v>347</v>
      </c>
      <c r="D124" s="1" t="s">
        <v>348</v>
      </c>
      <c r="E124" s="1" t="s">
        <v>349</v>
      </c>
      <c r="F124" s="35">
        <v>0</v>
      </c>
      <c r="G124" s="21"/>
      <c r="H124" s="6">
        <f t="shared" ref="H124:H128" si="3">F124</f>
        <v>0</v>
      </c>
      <c r="I124" s="20"/>
      <c r="J124" s="35">
        <v>3144.03</v>
      </c>
      <c r="K124" s="35">
        <v>0</v>
      </c>
      <c r="L124" s="35">
        <f t="shared" si="2"/>
        <v>3144.03</v>
      </c>
      <c r="N124" s="46"/>
    </row>
    <row r="125" spans="1:14" x14ac:dyDescent="0.2">
      <c r="B125" s="17"/>
      <c r="F125" s="35">
        <v>0</v>
      </c>
      <c r="G125" s="21"/>
      <c r="H125" s="6">
        <f t="shared" si="3"/>
        <v>0</v>
      </c>
      <c r="I125" s="20"/>
      <c r="J125" s="35">
        <v>0</v>
      </c>
      <c r="K125" s="35">
        <v>0</v>
      </c>
      <c r="L125" s="35">
        <f t="shared" si="2"/>
        <v>0</v>
      </c>
      <c r="N125" s="46"/>
    </row>
    <row r="126" spans="1:14" x14ac:dyDescent="0.2">
      <c r="A126" s="1" t="s">
        <v>428</v>
      </c>
      <c r="B126" s="17" t="s">
        <v>437</v>
      </c>
      <c r="C126" s="1" t="s">
        <v>350</v>
      </c>
      <c r="D126" s="1" t="s">
        <v>351</v>
      </c>
      <c r="E126" s="1" t="s">
        <v>352</v>
      </c>
      <c r="F126" s="35">
        <v>544464.67553983629</v>
      </c>
      <c r="G126" s="18"/>
      <c r="H126" s="6" t="s">
        <v>447</v>
      </c>
      <c r="I126" s="20"/>
      <c r="J126" s="35">
        <v>917774.6996860475</v>
      </c>
      <c r="K126" s="35">
        <v>0</v>
      </c>
      <c r="L126" s="35">
        <f t="shared" si="2"/>
        <v>917774.6996860475</v>
      </c>
      <c r="N126" s="46"/>
    </row>
    <row r="127" spans="1:14" x14ac:dyDescent="0.2">
      <c r="A127" s="1" t="s">
        <v>431</v>
      </c>
      <c r="B127" s="17" t="s">
        <v>437</v>
      </c>
      <c r="C127" s="1" t="s">
        <v>353</v>
      </c>
      <c r="D127" s="1" t="s">
        <v>354</v>
      </c>
      <c r="E127" s="1" t="s">
        <v>355</v>
      </c>
      <c r="F127" s="35">
        <v>964375.181322027</v>
      </c>
      <c r="G127" s="18"/>
      <c r="H127" s="6" t="s">
        <v>447</v>
      </c>
      <c r="I127" s="20"/>
      <c r="J127" s="35">
        <v>1581611.0974491467</v>
      </c>
      <c r="K127" s="35">
        <v>0</v>
      </c>
      <c r="L127" s="35">
        <f t="shared" si="2"/>
        <v>1581611.0974491467</v>
      </c>
      <c r="N127" s="46"/>
    </row>
    <row r="128" spans="1:14" x14ac:dyDescent="0.2">
      <c r="B128" s="17"/>
      <c r="F128" s="35">
        <v>0</v>
      </c>
      <c r="G128" s="21"/>
      <c r="H128" s="6">
        <f t="shared" si="3"/>
        <v>0</v>
      </c>
      <c r="I128" s="20"/>
      <c r="J128" s="35">
        <v>0</v>
      </c>
      <c r="K128" s="35">
        <v>0</v>
      </c>
      <c r="L128" s="35">
        <f t="shared" si="2"/>
        <v>0</v>
      </c>
      <c r="N128" s="46"/>
    </row>
    <row r="129" spans="1:14" x14ac:dyDescent="0.2">
      <c r="A129" s="1" t="s">
        <v>428</v>
      </c>
      <c r="B129" s="17" t="s">
        <v>438</v>
      </c>
      <c r="C129" s="1" t="s">
        <v>356</v>
      </c>
      <c r="D129" s="1" t="s">
        <v>357</v>
      </c>
      <c r="E129" s="1" t="s">
        <v>358</v>
      </c>
      <c r="F129" s="35">
        <v>503037.37699813768</v>
      </c>
      <c r="G129" s="21"/>
      <c r="H129" s="5" t="s">
        <v>1</v>
      </c>
      <c r="I129" s="20"/>
      <c r="J129" s="35">
        <v>176062.95251423115</v>
      </c>
      <c r="K129" s="35">
        <v>0</v>
      </c>
      <c r="L129" s="35">
        <f t="shared" si="2"/>
        <v>176062.95251423115</v>
      </c>
      <c r="N129" s="46"/>
    </row>
    <row r="130" spans="1:14" x14ac:dyDescent="0.2">
      <c r="A130" s="1" t="s">
        <v>431</v>
      </c>
      <c r="B130" s="17" t="s">
        <v>438</v>
      </c>
      <c r="C130" s="1" t="s">
        <v>359</v>
      </c>
      <c r="D130" s="1" t="s">
        <v>360</v>
      </c>
      <c r="E130" s="1" t="s">
        <v>361</v>
      </c>
      <c r="F130" s="35">
        <v>425810.26365809329</v>
      </c>
      <c r="G130" s="21"/>
      <c r="H130" s="5" t="s">
        <v>1</v>
      </c>
      <c r="I130" s="20"/>
      <c r="J130" s="35">
        <v>106260.00399054258</v>
      </c>
      <c r="K130" s="35">
        <v>0</v>
      </c>
      <c r="L130" s="35">
        <f t="shared" si="2"/>
        <v>106260.00399054258</v>
      </c>
      <c r="N130" s="46"/>
    </row>
    <row r="131" spans="1:14" x14ac:dyDescent="0.2">
      <c r="A131" s="1" t="s">
        <v>431</v>
      </c>
      <c r="B131" s="17" t="s">
        <v>438</v>
      </c>
      <c r="C131" s="1" t="s">
        <v>362</v>
      </c>
      <c r="D131" s="1" t="s">
        <v>363</v>
      </c>
      <c r="E131" s="1" t="s">
        <v>364</v>
      </c>
      <c r="F131" s="35">
        <v>387951.00212075561</v>
      </c>
      <c r="G131" s="21"/>
      <c r="H131" s="5" t="s">
        <v>1</v>
      </c>
      <c r="I131" s="20"/>
      <c r="J131" s="35">
        <v>135782.85107880429</v>
      </c>
      <c r="K131" s="35">
        <v>0</v>
      </c>
      <c r="L131" s="35">
        <f t="shared" si="2"/>
        <v>135782.85107880429</v>
      </c>
      <c r="N131" s="46"/>
    </row>
    <row r="132" spans="1:14" x14ac:dyDescent="0.2">
      <c r="B132" s="17"/>
      <c r="F132" s="35">
        <v>0</v>
      </c>
      <c r="G132" s="21"/>
      <c r="H132" s="6">
        <f>F132</f>
        <v>0</v>
      </c>
      <c r="I132" s="20"/>
      <c r="J132" s="35">
        <v>0</v>
      </c>
      <c r="K132" s="35">
        <v>0</v>
      </c>
      <c r="L132" s="35">
        <f t="shared" si="2"/>
        <v>0</v>
      </c>
      <c r="N132" s="46"/>
    </row>
    <row r="133" spans="1:14" x14ac:dyDescent="0.2">
      <c r="A133" s="1" t="s">
        <v>428</v>
      </c>
      <c r="B133" s="17" t="s">
        <v>439</v>
      </c>
      <c r="C133" s="1" t="s">
        <v>365</v>
      </c>
      <c r="D133" s="1" t="s">
        <v>366</v>
      </c>
      <c r="E133" s="1" t="s">
        <v>367</v>
      </c>
      <c r="F133" s="35">
        <v>266356.86430521123</v>
      </c>
      <c r="G133" s="18"/>
      <c r="H133" s="6" t="s">
        <v>447</v>
      </c>
      <c r="I133" s="20"/>
      <c r="J133" s="35">
        <v>441219.02096366225</v>
      </c>
      <c r="K133" s="35">
        <v>0</v>
      </c>
      <c r="L133" s="35">
        <f t="shared" si="2"/>
        <v>441219.02096366225</v>
      </c>
      <c r="N133" s="46"/>
    </row>
    <row r="134" spans="1:14" x14ac:dyDescent="0.2">
      <c r="A134" s="1" t="s">
        <v>431</v>
      </c>
      <c r="B134" s="17" t="s">
        <v>439</v>
      </c>
      <c r="C134" s="1" t="s">
        <v>368</v>
      </c>
      <c r="D134" s="1" t="s">
        <v>369</v>
      </c>
      <c r="E134" s="1" t="s">
        <v>370</v>
      </c>
      <c r="F134" s="35">
        <v>295241.03100878373</v>
      </c>
      <c r="G134" s="21"/>
      <c r="H134" s="5" t="s">
        <v>1</v>
      </c>
      <c r="I134" s="20"/>
      <c r="J134" s="35">
        <v>84999.995443215885</v>
      </c>
      <c r="K134" s="35">
        <v>0</v>
      </c>
      <c r="L134" s="35">
        <f t="shared" si="2"/>
        <v>84999.995443215885</v>
      </c>
      <c r="N134" s="46"/>
    </row>
    <row r="135" spans="1:14" x14ac:dyDescent="0.2">
      <c r="B135" s="17"/>
      <c r="F135" s="35">
        <v>0</v>
      </c>
      <c r="G135" s="21"/>
      <c r="H135" s="6">
        <f>F135</f>
        <v>0</v>
      </c>
      <c r="I135" s="20"/>
      <c r="J135" s="35">
        <v>0</v>
      </c>
      <c r="K135" s="35">
        <v>0</v>
      </c>
      <c r="L135" s="35">
        <f t="shared" si="2"/>
        <v>0</v>
      </c>
      <c r="N135" s="46"/>
    </row>
    <row r="136" spans="1:14" x14ac:dyDescent="0.2">
      <c r="A136" s="1" t="s">
        <v>428</v>
      </c>
      <c r="B136" s="17" t="s">
        <v>440</v>
      </c>
      <c r="C136" s="1" t="s">
        <v>371</v>
      </c>
      <c r="D136" s="1" t="s">
        <v>372</v>
      </c>
      <c r="E136" s="1" t="s">
        <v>373</v>
      </c>
      <c r="F136" s="35">
        <v>350817.70121693984</v>
      </c>
      <c r="G136" s="21"/>
      <c r="H136" s="5" t="s">
        <v>1</v>
      </c>
      <c r="I136" s="20"/>
      <c r="J136" s="35">
        <v>122786.29580360398</v>
      </c>
      <c r="K136" s="35">
        <v>0</v>
      </c>
      <c r="L136" s="35">
        <f t="shared" si="2"/>
        <v>122786.29580360398</v>
      </c>
      <c r="N136" s="46"/>
    </row>
    <row r="137" spans="1:14" x14ac:dyDescent="0.2">
      <c r="A137" s="1" t="s">
        <v>431</v>
      </c>
      <c r="B137" s="17" t="s">
        <v>440</v>
      </c>
      <c r="C137" s="1" t="s">
        <v>374</v>
      </c>
      <c r="D137" s="1" t="s">
        <v>375</v>
      </c>
      <c r="E137" s="1" t="s">
        <v>376</v>
      </c>
      <c r="F137" s="35">
        <v>187368.2370622009</v>
      </c>
      <c r="G137" s="21"/>
      <c r="H137" s="5" t="s">
        <v>1</v>
      </c>
      <c r="I137" s="20"/>
      <c r="J137" s="35">
        <v>54661.002751901455</v>
      </c>
      <c r="K137" s="35">
        <v>0</v>
      </c>
      <c r="L137" s="35">
        <f t="shared" si="2"/>
        <v>54661.002751901455</v>
      </c>
      <c r="N137" s="46"/>
    </row>
    <row r="138" spans="1:14" x14ac:dyDescent="0.2">
      <c r="B138" s="17"/>
      <c r="F138" s="35">
        <v>0</v>
      </c>
      <c r="G138" s="21"/>
      <c r="H138" s="6">
        <f t="shared" ref="H138:H145" si="4">F138</f>
        <v>0</v>
      </c>
      <c r="I138" s="20"/>
      <c r="J138" s="35">
        <v>0</v>
      </c>
      <c r="K138" s="35">
        <v>0</v>
      </c>
      <c r="L138" s="35">
        <f t="shared" si="2"/>
        <v>0</v>
      </c>
      <c r="N138" s="46"/>
    </row>
    <row r="139" spans="1:14" x14ac:dyDescent="0.2">
      <c r="A139" s="1" t="s">
        <v>428</v>
      </c>
      <c r="B139" s="17" t="s">
        <v>441</v>
      </c>
      <c r="C139" s="1" t="s">
        <v>377</v>
      </c>
      <c r="D139" s="1" t="s">
        <v>378</v>
      </c>
      <c r="E139" s="1" t="s">
        <v>379</v>
      </c>
      <c r="F139" s="35">
        <v>0</v>
      </c>
      <c r="G139" s="21"/>
      <c r="H139" s="6">
        <f t="shared" si="4"/>
        <v>0</v>
      </c>
      <c r="I139" s="20"/>
      <c r="J139" s="35">
        <v>0</v>
      </c>
      <c r="K139" s="35">
        <v>0</v>
      </c>
      <c r="L139" s="35">
        <f t="shared" si="2"/>
        <v>0</v>
      </c>
      <c r="N139" s="46"/>
    </row>
    <row r="140" spans="1:14" x14ac:dyDescent="0.2">
      <c r="A140" s="1" t="s">
        <v>431</v>
      </c>
      <c r="B140" s="17" t="s">
        <v>441</v>
      </c>
      <c r="C140" s="1" t="s">
        <v>380</v>
      </c>
      <c r="D140" s="1" t="s">
        <v>381</v>
      </c>
      <c r="E140" s="1" t="s">
        <v>382</v>
      </c>
      <c r="F140" s="35">
        <v>517606.23000840843</v>
      </c>
      <c r="G140" s="18"/>
      <c r="H140" s="6" t="s">
        <v>447</v>
      </c>
      <c r="I140" s="20"/>
      <c r="J140" s="35">
        <v>857411.72534980893</v>
      </c>
      <c r="K140" s="35">
        <v>0</v>
      </c>
      <c r="L140" s="35">
        <f t="shared" si="2"/>
        <v>857411.72534980893</v>
      </c>
      <c r="N140" s="46"/>
    </row>
    <row r="141" spans="1:14" x14ac:dyDescent="0.2">
      <c r="A141" s="1" t="s">
        <v>431</v>
      </c>
      <c r="B141" s="17" t="s">
        <v>441</v>
      </c>
      <c r="C141" s="1" t="s">
        <v>383</v>
      </c>
      <c r="D141" s="1" t="s">
        <v>384</v>
      </c>
      <c r="E141" s="1" t="s">
        <v>385</v>
      </c>
      <c r="F141" s="35">
        <v>115992.71907609142</v>
      </c>
      <c r="G141" s="18"/>
      <c r="H141" s="6" t="s">
        <v>447</v>
      </c>
      <c r="I141" s="20"/>
      <c r="J141" s="35">
        <v>192141.80342706194</v>
      </c>
      <c r="K141" s="35">
        <v>0</v>
      </c>
      <c r="L141" s="35">
        <f t="shared" si="2"/>
        <v>192141.80342706194</v>
      </c>
      <c r="N141" s="46"/>
    </row>
    <row r="142" spans="1:14" x14ac:dyDescent="0.2">
      <c r="B142" s="17"/>
      <c r="F142" s="35">
        <v>0</v>
      </c>
      <c r="G142" s="21"/>
      <c r="H142" s="6">
        <f t="shared" si="4"/>
        <v>0</v>
      </c>
      <c r="I142" s="20"/>
      <c r="J142" s="35">
        <v>0</v>
      </c>
      <c r="K142" s="35">
        <v>0</v>
      </c>
      <c r="L142" s="35">
        <f t="shared" si="2"/>
        <v>0</v>
      </c>
      <c r="N142" s="46"/>
    </row>
    <row r="143" spans="1:14" x14ac:dyDescent="0.2">
      <c r="A143" s="1" t="s">
        <v>428</v>
      </c>
      <c r="B143" s="17" t="s">
        <v>442</v>
      </c>
      <c r="C143" s="1" t="s">
        <v>386</v>
      </c>
      <c r="D143" s="1" t="s">
        <v>387</v>
      </c>
      <c r="E143" s="1" t="s">
        <v>388</v>
      </c>
      <c r="F143" s="35">
        <v>314417.89844582044</v>
      </c>
      <c r="G143" s="18"/>
      <c r="H143" s="6" t="s">
        <v>447</v>
      </c>
      <c r="I143" s="20"/>
      <c r="J143" s="35">
        <v>521031.07897590991</v>
      </c>
      <c r="K143" s="35">
        <v>0</v>
      </c>
      <c r="L143" s="35">
        <f t="shared" si="2"/>
        <v>521031.07897590991</v>
      </c>
      <c r="N143" s="46"/>
    </row>
    <row r="144" spans="1:14" x14ac:dyDescent="0.2">
      <c r="A144" s="1" t="s">
        <v>431</v>
      </c>
      <c r="B144" s="17" t="s">
        <v>442</v>
      </c>
      <c r="C144" s="1" t="s">
        <v>389</v>
      </c>
      <c r="D144" s="1" t="s">
        <v>390</v>
      </c>
      <c r="E144" s="1" t="s">
        <v>391</v>
      </c>
      <c r="F144" s="35">
        <v>12107.003313072957</v>
      </c>
      <c r="G144" s="18"/>
      <c r="H144" s="6" t="s">
        <v>447</v>
      </c>
      <c r="I144" s="20"/>
      <c r="J144" s="35">
        <v>19855.932548812845</v>
      </c>
      <c r="K144" s="35">
        <v>0</v>
      </c>
      <c r="L144" s="35">
        <f t="shared" si="2"/>
        <v>19855.932548812845</v>
      </c>
      <c r="N144" s="46"/>
    </row>
    <row r="145" spans="1:14" x14ac:dyDescent="0.2">
      <c r="B145" s="17"/>
      <c r="F145" s="35">
        <v>0</v>
      </c>
      <c r="G145" s="21"/>
      <c r="H145" s="6">
        <f t="shared" si="4"/>
        <v>0</v>
      </c>
      <c r="I145" s="20"/>
      <c r="J145" s="35">
        <v>0</v>
      </c>
      <c r="K145" s="35">
        <v>0</v>
      </c>
      <c r="L145" s="35">
        <f t="shared" si="2"/>
        <v>0</v>
      </c>
      <c r="N145" s="46"/>
    </row>
    <row r="146" spans="1:14" x14ac:dyDescent="0.2">
      <c r="A146" s="1" t="s">
        <v>428</v>
      </c>
      <c r="B146" s="17" t="s">
        <v>443</v>
      </c>
      <c r="C146" s="1" t="s">
        <v>392</v>
      </c>
      <c r="D146" s="1" t="s">
        <v>393</v>
      </c>
      <c r="E146" s="1" t="s">
        <v>394</v>
      </c>
      <c r="F146" s="35">
        <v>456843.26959116943</v>
      </c>
      <c r="G146" s="18"/>
      <c r="H146" s="6" t="s">
        <v>447</v>
      </c>
      <c r="I146" s="20"/>
      <c r="J146" s="35">
        <v>756758.13013584621</v>
      </c>
      <c r="K146" s="35">
        <v>0</v>
      </c>
      <c r="L146" s="35">
        <f t="shared" si="2"/>
        <v>756758.13013584621</v>
      </c>
      <c r="N146" s="46"/>
    </row>
    <row r="147" spans="1:14" x14ac:dyDescent="0.2">
      <c r="A147" s="1" t="s">
        <v>431</v>
      </c>
      <c r="B147" s="17" t="s">
        <v>443</v>
      </c>
      <c r="C147" s="1" t="s">
        <v>395</v>
      </c>
      <c r="D147" s="1" t="s">
        <v>396</v>
      </c>
      <c r="E147" s="1" t="s">
        <v>397</v>
      </c>
      <c r="F147" s="35">
        <v>448322.16089747101</v>
      </c>
      <c r="G147" s="21"/>
      <c r="H147" s="5" t="s">
        <v>1</v>
      </c>
      <c r="I147" s="20"/>
      <c r="J147" s="35">
        <v>118999.99962050223</v>
      </c>
      <c r="K147" s="35">
        <v>0</v>
      </c>
      <c r="L147" s="35">
        <f t="shared" si="2"/>
        <v>118999.99962050223</v>
      </c>
      <c r="N147" s="46"/>
    </row>
    <row r="148" spans="1:14" x14ac:dyDescent="0.2">
      <c r="G148" s="21"/>
      <c r="J148" s="35">
        <v>0</v>
      </c>
      <c r="K148" s="35">
        <v>0</v>
      </c>
      <c r="L148" s="35">
        <f t="shared" si="2"/>
        <v>0</v>
      </c>
      <c r="N148" s="46"/>
    </row>
    <row r="149" spans="1:14" x14ac:dyDescent="0.2">
      <c r="A149" s="1" t="s">
        <v>428</v>
      </c>
      <c r="B149" s="17" t="s">
        <v>444</v>
      </c>
      <c r="C149" s="1" t="s">
        <v>398</v>
      </c>
      <c r="D149" s="1" t="s">
        <v>399</v>
      </c>
      <c r="E149" s="1" t="s">
        <v>400</v>
      </c>
      <c r="F149" s="35">
        <v>486350.04</v>
      </c>
      <c r="G149" s="21"/>
      <c r="H149" s="5" t="s">
        <v>1</v>
      </c>
      <c r="I149" s="20"/>
      <c r="J149" s="35">
        <v>31655.456534913308</v>
      </c>
      <c r="K149" s="35">
        <v>0</v>
      </c>
      <c r="L149" s="35">
        <f t="shared" si="2"/>
        <v>31655.456534913308</v>
      </c>
      <c r="N149" s="46"/>
    </row>
    <row r="150" spans="1:14" x14ac:dyDescent="0.2">
      <c r="A150" s="1" t="s">
        <v>431</v>
      </c>
      <c r="B150" s="17" t="s">
        <v>444</v>
      </c>
      <c r="C150" s="1" t="s">
        <v>401</v>
      </c>
      <c r="D150" s="1" t="s">
        <v>402</v>
      </c>
      <c r="E150" s="1" t="s">
        <v>403</v>
      </c>
      <c r="F150" s="35">
        <v>242667.54</v>
      </c>
      <c r="G150" s="18"/>
      <c r="H150" s="6" t="s">
        <v>447</v>
      </c>
      <c r="I150" s="20"/>
      <c r="J150" s="35">
        <v>370572.19421561633</v>
      </c>
      <c r="K150" s="35">
        <v>0</v>
      </c>
      <c r="L150" s="35">
        <f t="shared" si="2"/>
        <v>370572.19421561633</v>
      </c>
      <c r="N150" s="46"/>
    </row>
    <row r="151" spans="1:14" x14ac:dyDescent="0.2">
      <c r="B151" s="17"/>
      <c r="F151" s="35"/>
      <c r="G151" s="21"/>
      <c r="H151" s="11"/>
      <c r="I151" s="20"/>
      <c r="J151" s="35">
        <v>0</v>
      </c>
      <c r="K151" s="35">
        <v>0</v>
      </c>
      <c r="L151" s="35">
        <f t="shared" si="2"/>
        <v>0</v>
      </c>
      <c r="N151" s="46"/>
    </row>
    <row r="152" spans="1:14" x14ac:dyDescent="0.2">
      <c r="A152" s="1" t="s">
        <v>428</v>
      </c>
      <c r="B152" s="17" t="s">
        <v>445</v>
      </c>
      <c r="C152" s="1" t="s">
        <v>404</v>
      </c>
      <c r="D152" s="1" t="s">
        <v>405</v>
      </c>
      <c r="E152" s="1" t="s">
        <v>406</v>
      </c>
      <c r="F152" s="35">
        <v>0</v>
      </c>
      <c r="G152" s="21"/>
      <c r="H152" s="6">
        <f t="shared" ref="H152" si="5">F152</f>
        <v>0</v>
      </c>
      <c r="I152" s="20"/>
      <c r="J152" s="35">
        <v>57309.93</v>
      </c>
      <c r="K152" s="35">
        <v>0</v>
      </c>
      <c r="L152" s="35">
        <f t="shared" si="2"/>
        <v>57309.93</v>
      </c>
      <c r="N152" s="46"/>
    </row>
    <row r="153" spans="1:14" x14ac:dyDescent="0.2">
      <c r="A153" s="1" t="s">
        <v>431</v>
      </c>
      <c r="B153" s="17" t="s">
        <v>445</v>
      </c>
      <c r="C153" s="1" t="s">
        <v>407</v>
      </c>
      <c r="D153" s="1" t="s">
        <v>408</v>
      </c>
      <c r="E153" s="1" t="s">
        <v>409</v>
      </c>
      <c r="F153" s="35">
        <v>511563.05614982545</v>
      </c>
      <c r="G153" s="18"/>
      <c r="H153" s="6" t="s">
        <v>447</v>
      </c>
      <c r="I153" s="20"/>
      <c r="J153" s="35">
        <v>792657.14116360014</v>
      </c>
      <c r="K153" s="35">
        <v>0</v>
      </c>
      <c r="L153" s="35">
        <f t="shared" si="2"/>
        <v>792657.14116360014</v>
      </c>
      <c r="N153" s="46"/>
    </row>
    <row r="154" spans="1:14" x14ac:dyDescent="0.2">
      <c r="A154" s="1" t="s">
        <v>431</v>
      </c>
      <c r="B154" s="17" t="s">
        <v>445</v>
      </c>
      <c r="C154" s="1" t="s">
        <v>410</v>
      </c>
      <c r="D154" s="1" t="s">
        <v>411</v>
      </c>
      <c r="E154" s="1" t="s">
        <v>412</v>
      </c>
      <c r="F154" s="35">
        <v>23973.56863474194</v>
      </c>
      <c r="G154" s="18"/>
      <c r="H154" s="6" t="s">
        <v>447</v>
      </c>
      <c r="I154" s="20"/>
      <c r="J154" s="35">
        <v>37147.241223263693</v>
      </c>
      <c r="K154" s="35">
        <v>0</v>
      </c>
      <c r="L154" s="35">
        <f t="shared" si="2"/>
        <v>37147.241223263693</v>
      </c>
      <c r="N154" s="46"/>
    </row>
    <row r="155" spans="1:14" x14ac:dyDescent="0.2">
      <c r="B155" s="17"/>
      <c r="F155" s="35"/>
      <c r="G155" s="21"/>
      <c r="H155" s="11"/>
      <c r="I155" s="20"/>
      <c r="J155" s="35">
        <v>0</v>
      </c>
      <c r="K155" s="35">
        <v>0</v>
      </c>
      <c r="L155" s="35">
        <f t="shared" si="2"/>
        <v>0</v>
      </c>
      <c r="N155" s="46"/>
    </row>
    <row r="156" spans="1:14" x14ac:dyDescent="0.2">
      <c r="A156" s="1" t="s">
        <v>428</v>
      </c>
      <c r="B156" s="17" t="s">
        <v>446</v>
      </c>
      <c r="C156" s="1" t="s">
        <v>413</v>
      </c>
      <c r="D156" s="1" t="s">
        <v>414</v>
      </c>
      <c r="E156" s="1" t="s">
        <v>415</v>
      </c>
      <c r="F156" s="35">
        <v>0</v>
      </c>
      <c r="G156" s="21"/>
      <c r="H156" s="6">
        <f>F156</f>
        <v>0</v>
      </c>
      <c r="I156" s="20"/>
      <c r="J156" s="35">
        <v>0</v>
      </c>
      <c r="K156" s="35">
        <v>0</v>
      </c>
      <c r="L156" s="35">
        <f t="shared" si="2"/>
        <v>0</v>
      </c>
      <c r="N156" s="46"/>
    </row>
    <row r="157" spans="1:14" x14ac:dyDescent="0.2">
      <c r="A157" s="1" t="s">
        <v>431</v>
      </c>
      <c r="B157" s="17" t="s">
        <v>446</v>
      </c>
      <c r="C157" s="1" t="s">
        <v>416</v>
      </c>
      <c r="D157" s="1" t="s">
        <v>417</v>
      </c>
      <c r="E157" s="1" t="s">
        <v>418</v>
      </c>
      <c r="F157" s="35">
        <v>857370.6918242909</v>
      </c>
      <c r="G157" s="21"/>
      <c r="H157" s="5" t="s">
        <v>1</v>
      </c>
      <c r="I157" s="20"/>
      <c r="J157" s="35">
        <v>300079.85199132236</v>
      </c>
      <c r="K157" s="35">
        <v>0</v>
      </c>
      <c r="L157" s="35">
        <f t="shared" si="2"/>
        <v>300079.85199132236</v>
      </c>
      <c r="N157" s="46"/>
    </row>
    <row r="158" spans="1:14" x14ac:dyDescent="0.2">
      <c r="B158" s="17"/>
      <c r="F158" s="35"/>
      <c r="G158" s="23"/>
      <c r="H158" s="6"/>
      <c r="I158" s="20"/>
      <c r="J158" s="19"/>
    </row>
    <row r="159" spans="1:14" x14ac:dyDescent="0.2">
      <c r="F159" s="35"/>
      <c r="G159" s="23"/>
      <c r="H159" s="6"/>
      <c r="I159" s="20"/>
    </row>
    <row r="160" spans="1:14" ht="13.5" thickBot="1" x14ac:dyDescent="0.25">
      <c r="F160" s="42">
        <f>SUBTOTAL(9,F7:F159)</f>
        <v>73567952.417111322</v>
      </c>
      <c r="G160" s="23"/>
      <c r="H160" s="24">
        <f>SUM(H7:H159)</f>
        <v>0</v>
      </c>
      <c r="I160" s="20"/>
      <c r="J160" s="36">
        <f>SUM(J7:J159)</f>
        <v>79271372.185206443</v>
      </c>
      <c r="K160" s="44">
        <f>SUM(K7:K159)</f>
        <v>-5703418.1799999997</v>
      </c>
      <c r="L160" s="36">
        <f>SUM(L7:L159)</f>
        <v>73567954.005206436</v>
      </c>
    </row>
    <row r="162" spans="5:10" x14ac:dyDescent="0.2">
      <c r="E162" s="1" t="s">
        <v>461</v>
      </c>
      <c r="F162" s="41">
        <v>73567952.418014303</v>
      </c>
    </row>
    <row r="163" spans="5:10" x14ac:dyDescent="0.2">
      <c r="E163" s="1" t="s">
        <v>458</v>
      </c>
      <c r="F163" s="53">
        <v>-73567952</v>
      </c>
    </row>
    <row r="164" spans="5:10" ht="13.5" thickBot="1" x14ac:dyDescent="0.25">
      <c r="F164" s="36">
        <f>F160-F162</f>
        <v>-9.0298056602478027E-4</v>
      </c>
    </row>
    <row r="166" spans="5:10" x14ac:dyDescent="0.2">
      <c r="J166" s="46"/>
    </row>
    <row r="167" spans="5:10" x14ac:dyDescent="0.2">
      <c r="E167" s="37"/>
      <c r="F167" s="43"/>
      <c r="H167" s="6"/>
    </row>
    <row r="168" spans="5:10" x14ac:dyDescent="0.2">
      <c r="H168" s="25"/>
    </row>
    <row r="170" spans="5:10" x14ac:dyDescent="0.2">
      <c r="E170" s="38"/>
    </row>
    <row r="171" spans="5:10" x14ac:dyDescent="0.2">
      <c r="E171" s="38"/>
    </row>
  </sheetData>
  <autoFilter ref="A6:N157" xr:uid="{F5DCB8B6-7CF6-428D-B3BE-FBF636D67A54}"/>
  <mergeCells count="1">
    <mergeCell ref="J5:L5"/>
  </mergeCells>
  <conditionalFormatting sqref="D5:D115 D156:D1048576 D117:D154">
    <cfRule type="duplicateValues" dxfId="8" priority="1"/>
  </conditionalFormatting>
  <conditionalFormatting sqref="D155">
    <cfRule type="duplicateValues" dxfId="7" priority="2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C0D27A-1649-4474-9B62-F2E2FC6FB05F}">
  <dimension ref="A1:P167"/>
  <sheetViews>
    <sheetView zoomScale="80" zoomScaleNormal="80" workbookViewId="0">
      <pane xSplit="9" ySplit="6" topLeftCell="J7" activePane="bottomRight" state="frozen"/>
      <selection activeCell="M107" sqref="M107"/>
      <selection pane="topRight" activeCell="M107" sqref="M107"/>
      <selection pane="bottomLeft" activeCell="M107" sqref="M107"/>
      <selection pane="bottomRight" activeCell="E1" sqref="E1"/>
    </sheetView>
  </sheetViews>
  <sheetFormatPr defaultRowHeight="12.75" outlineLevelCol="1" x14ac:dyDescent="0.2"/>
  <cols>
    <col min="1" max="1" width="9.7109375" style="1" customWidth="1"/>
    <col min="2" max="2" width="18.7109375" style="1" hidden="1" customWidth="1" outlineLevel="1"/>
    <col min="3" max="3" width="12.42578125" style="1" hidden="1" customWidth="1" outlineLevel="1"/>
    <col min="4" max="4" width="10.28515625" style="1" customWidth="1" collapsed="1"/>
    <col min="5" max="5" width="62.7109375" style="1" bestFit="1" customWidth="1"/>
    <col min="6" max="6" width="14.5703125" style="41" customWidth="1"/>
    <col min="7" max="7" width="3" style="1" customWidth="1"/>
    <col min="8" max="8" width="30" style="1" bestFit="1" customWidth="1"/>
    <col min="9" max="9" width="2.7109375" style="7" customWidth="1"/>
    <col min="10" max="10" width="3.28515625" style="1" customWidth="1"/>
    <col min="11" max="11" width="18" style="1" customWidth="1"/>
    <col min="12" max="12" width="13.5703125" style="6" bestFit="1" customWidth="1"/>
    <col min="13" max="13" width="12.42578125" style="1" bestFit="1" customWidth="1"/>
    <col min="14" max="16384" width="9.140625" style="1"/>
  </cols>
  <sheetData>
    <row r="1" spans="1:16" ht="26.25" x14ac:dyDescent="0.25">
      <c r="D1" s="2" t="s">
        <v>419</v>
      </c>
      <c r="E1" s="3" t="s">
        <v>474</v>
      </c>
      <c r="F1" s="39"/>
      <c r="H1" s="56" t="s">
        <v>459</v>
      </c>
    </row>
    <row r="2" spans="1:16" ht="15" x14ac:dyDescent="0.25">
      <c r="D2" s="2"/>
      <c r="E2" s="3"/>
      <c r="F2" s="39"/>
      <c r="H2" s="6" t="s">
        <v>448</v>
      </c>
    </row>
    <row r="3" spans="1:16" ht="15" x14ac:dyDescent="0.25">
      <c r="D3" s="8"/>
      <c r="E3" s="3"/>
      <c r="F3" s="39"/>
      <c r="H3" s="27" t="s">
        <v>420</v>
      </c>
      <c r="L3" s="54"/>
    </row>
    <row r="4" spans="1:16" ht="15" x14ac:dyDescent="0.25">
      <c r="D4" s="8"/>
      <c r="E4" s="3"/>
      <c r="F4" s="39"/>
      <c r="H4" s="10" t="s">
        <v>2</v>
      </c>
    </row>
    <row r="5" spans="1:16" x14ac:dyDescent="0.2">
      <c r="F5" s="35"/>
      <c r="H5" s="28"/>
      <c r="I5" s="12"/>
      <c r="K5" s="63"/>
      <c r="L5" s="64"/>
      <c r="M5" s="65"/>
    </row>
    <row r="6" spans="1:16" ht="51" x14ac:dyDescent="0.2">
      <c r="A6" s="13" t="s">
        <v>3</v>
      </c>
      <c r="B6" s="13" t="s">
        <v>4</v>
      </c>
      <c r="C6" s="13" t="s">
        <v>5</v>
      </c>
      <c r="D6" s="13" t="s">
        <v>6</v>
      </c>
      <c r="E6" s="13" t="s">
        <v>7</v>
      </c>
      <c r="F6" s="50" t="s">
        <v>8</v>
      </c>
      <c r="G6" s="14" t="s">
        <v>9</v>
      </c>
      <c r="H6" s="14" t="s">
        <v>3</v>
      </c>
      <c r="I6" s="16" t="s">
        <v>10</v>
      </c>
      <c r="J6" s="14" t="s">
        <v>9</v>
      </c>
      <c r="K6" s="14" t="s">
        <v>452</v>
      </c>
      <c r="L6" s="40" t="s">
        <v>2</v>
      </c>
      <c r="M6" s="56" t="s">
        <v>457</v>
      </c>
    </row>
    <row r="7" spans="1:16" x14ac:dyDescent="0.2">
      <c r="A7" s="1" t="s">
        <v>428</v>
      </c>
      <c r="B7" s="17" t="s">
        <v>429</v>
      </c>
      <c r="C7" s="1" t="s">
        <v>11</v>
      </c>
      <c r="D7" s="1" t="s">
        <v>12</v>
      </c>
      <c r="E7" s="1" t="s">
        <v>13</v>
      </c>
      <c r="F7" s="46">
        <v>479868.0034344364</v>
      </c>
      <c r="G7" s="6"/>
      <c r="H7" s="27" t="s">
        <v>420</v>
      </c>
      <c r="I7" s="20"/>
      <c r="J7" s="6"/>
      <c r="K7" s="59">
        <v>60000.001707022202</v>
      </c>
      <c r="L7" s="59">
        <v>0</v>
      </c>
      <c r="M7" s="35">
        <f>K7+L7</f>
        <v>60000.001707022202</v>
      </c>
      <c r="P7" s="47"/>
    </row>
    <row r="8" spans="1:16" x14ac:dyDescent="0.2">
      <c r="A8" s="1" t="s">
        <v>428</v>
      </c>
      <c r="B8" s="17" t="s">
        <v>430</v>
      </c>
      <c r="C8" s="1" t="s">
        <v>14</v>
      </c>
      <c r="D8" s="1" t="s">
        <v>15</v>
      </c>
      <c r="E8" s="1" t="s">
        <v>16</v>
      </c>
      <c r="F8" s="46">
        <v>477120.40379072912</v>
      </c>
      <c r="G8" s="6"/>
      <c r="H8" s="6" t="s">
        <v>448</v>
      </c>
      <c r="I8" s="20"/>
      <c r="J8" s="6"/>
      <c r="K8" s="59">
        <v>605476.67954161495</v>
      </c>
      <c r="L8" s="59">
        <v>0</v>
      </c>
      <c r="M8" s="35">
        <f t="shared" ref="M8:M71" si="0">K8+L8</f>
        <v>605476.67954161495</v>
      </c>
      <c r="P8" s="47"/>
    </row>
    <row r="9" spans="1:16" x14ac:dyDescent="0.2">
      <c r="A9" s="1" t="s">
        <v>428</v>
      </c>
      <c r="B9" s="17" t="s">
        <v>430</v>
      </c>
      <c r="C9" s="1" t="s">
        <v>17</v>
      </c>
      <c r="D9" s="1" t="s">
        <v>18</v>
      </c>
      <c r="E9" s="1" t="s">
        <v>19</v>
      </c>
      <c r="F9" s="46">
        <v>776915.58559495211</v>
      </c>
      <c r="G9" s="6"/>
      <c r="H9" s="6" t="s">
        <v>448</v>
      </c>
      <c r="I9" s="20"/>
      <c r="J9" s="6"/>
      <c r="K9" s="59">
        <v>985923.59699090186</v>
      </c>
      <c r="L9" s="59">
        <v>0</v>
      </c>
      <c r="M9" s="35">
        <f t="shared" si="0"/>
        <v>985923.59699090186</v>
      </c>
      <c r="P9" s="47"/>
    </row>
    <row r="10" spans="1:16" x14ac:dyDescent="0.2">
      <c r="A10" s="1" t="s">
        <v>428</v>
      </c>
      <c r="B10" s="17" t="s">
        <v>430</v>
      </c>
      <c r="C10" s="1" t="s">
        <v>20</v>
      </c>
      <c r="D10" s="1" t="s">
        <v>21</v>
      </c>
      <c r="E10" s="1" t="s">
        <v>22</v>
      </c>
      <c r="F10" s="46">
        <v>140207.69900119584</v>
      </c>
      <c r="G10" s="6"/>
      <c r="H10" s="27" t="s">
        <v>420</v>
      </c>
      <c r="I10" s="20"/>
      <c r="J10" s="6"/>
      <c r="K10" s="59">
        <v>49072.691936229334</v>
      </c>
      <c r="L10" s="59">
        <v>0</v>
      </c>
      <c r="M10" s="35">
        <f t="shared" si="0"/>
        <v>49072.691936229334</v>
      </c>
      <c r="P10" s="47"/>
    </row>
    <row r="11" spans="1:16" x14ac:dyDescent="0.2">
      <c r="A11" s="1" t="s">
        <v>428</v>
      </c>
      <c r="B11" s="17" t="s">
        <v>430</v>
      </c>
      <c r="C11" s="1" t="s">
        <v>23</v>
      </c>
      <c r="D11" s="1" t="s">
        <v>24</v>
      </c>
      <c r="E11" s="1" t="s">
        <v>25</v>
      </c>
      <c r="F11" s="46">
        <v>615596.63269145042</v>
      </c>
      <c r="G11" s="6"/>
      <c r="H11" s="6" t="s">
        <v>448</v>
      </c>
      <c r="I11" s="20"/>
      <c r="J11" s="6"/>
      <c r="K11" s="59">
        <v>781206.17203163239</v>
      </c>
      <c r="L11" s="59">
        <v>0</v>
      </c>
      <c r="M11" s="35">
        <f t="shared" si="0"/>
        <v>781206.17203163239</v>
      </c>
      <c r="P11" s="47"/>
    </row>
    <row r="12" spans="1:16" x14ac:dyDescent="0.2">
      <c r="A12" s="1" t="s">
        <v>428</v>
      </c>
      <c r="B12" s="17" t="s">
        <v>430</v>
      </c>
      <c r="C12" s="1" t="s">
        <v>26</v>
      </c>
      <c r="D12" s="1" t="s">
        <v>27</v>
      </c>
      <c r="E12" s="1" t="s">
        <v>28</v>
      </c>
      <c r="F12" s="46">
        <v>183399.76671300735</v>
      </c>
      <c r="G12" s="6"/>
      <c r="H12" s="27" t="s">
        <v>420</v>
      </c>
      <c r="I12" s="20"/>
      <c r="J12" s="6"/>
      <c r="K12" s="59">
        <v>64189.918687573569</v>
      </c>
      <c r="L12" s="59">
        <v>0</v>
      </c>
      <c r="M12" s="35">
        <f t="shared" si="0"/>
        <v>64189.918687573569</v>
      </c>
      <c r="P12" s="47"/>
    </row>
    <row r="13" spans="1:16" x14ac:dyDescent="0.2">
      <c r="A13" s="1" t="s">
        <v>428</v>
      </c>
      <c r="B13" s="17" t="s">
        <v>430</v>
      </c>
      <c r="C13" s="1" t="s">
        <v>29</v>
      </c>
      <c r="D13" s="1" t="s">
        <v>30</v>
      </c>
      <c r="E13" s="1" t="s">
        <v>31</v>
      </c>
      <c r="F13" s="46">
        <v>652057.31358740851</v>
      </c>
      <c r="G13" s="6"/>
      <c r="H13" s="6" t="s">
        <v>448</v>
      </c>
      <c r="I13" s="20"/>
      <c r="J13" s="6"/>
      <c r="K13" s="59">
        <v>827475.61002759438</v>
      </c>
      <c r="L13" s="59">
        <v>0</v>
      </c>
      <c r="M13" s="35">
        <f t="shared" si="0"/>
        <v>827475.61002759438</v>
      </c>
      <c r="P13" s="47"/>
    </row>
    <row r="14" spans="1:16" x14ac:dyDescent="0.2">
      <c r="A14" s="1" t="s">
        <v>428</v>
      </c>
      <c r="B14" s="17" t="s">
        <v>430</v>
      </c>
      <c r="C14" s="1" t="s">
        <v>32</v>
      </c>
      <c r="D14" s="1" t="s">
        <v>33</v>
      </c>
      <c r="E14" s="1" t="s">
        <v>34</v>
      </c>
      <c r="F14" s="46">
        <v>332325.47352071572</v>
      </c>
      <c r="G14" s="6"/>
      <c r="H14" s="10" t="s">
        <v>2</v>
      </c>
      <c r="I14" s="20"/>
      <c r="J14" s="6"/>
      <c r="K14" s="59">
        <v>346912.71811999189</v>
      </c>
      <c r="L14" s="59">
        <v>-256324.72</v>
      </c>
      <c r="M14" s="35">
        <f t="shared" si="0"/>
        <v>90587.998119991884</v>
      </c>
      <c r="P14" s="47"/>
    </row>
    <row r="15" spans="1:16" x14ac:dyDescent="0.2">
      <c r="A15" s="1" t="s">
        <v>428</v>
      </c>
      <c r="B15" s="17" t="s">
        <v>430</v>
      </c>
      <c r="C15" s="1" t="s">
        <v>35</v>
      </c>
      <c r="D15" s="1" t="s">
        <v>36</v>
      </c>
      <c r="E15" s="1" t="s">
        <v>37</v>
      </c>
      <c r="F15" s="46">
        <v>660531.04362643138</v>
      </c>
      <c r="G15" s="6"/>
      <c r="H15" s="6" t="s">
        <v>448</v>
      </c>
      <c r="I15" s="20"/>
      <c r="J15" s="6"/>
      <c r="K15" s="59">
        <v>838228.94279035984</v>
      </c>
      <c r="L15" s="59">
        <v>0</v>
      </c>
      <c r="M15" s="35">
        <f t="shared" si="0"/>
        <v>838228.94279035984</v>
      </c>
      <c r="P15" s="47"/>
    </row>
    <row r="16" spans="1:16" x14ac:dyDescent="0.2">
      <c r="A16" s="1" t="s">
        <v>428</v>
      </c>
      <c r="B16" s="17" t="s">
        <v>430</v>
      </c>
      <c r="C16" s="1" t="s">
        <v>38</v>
      </c>
      <c r="D16" s="1" t="s">
        <v>39</v>
      </c>
      <c r="E16" s="1" t="s">
        <v>40</v>
      </c>
      <c r="F16" s="46">
        <v>442973.20789065212</v>
      </c>
      <c r="G16" s="6"/>
      <c r="H16" s="6" t="s">
        <v>448</v>
      </c>
      <c r="I16" s="20"/>
      <c r="J16" s="6"/>
      <c r="K16" s="59">
        <v>562143.09515815333</v>
      </c>
      <c r="L16" s="59">
        <v>0</v>
      </c>
      <c r="M16" s="35">
        <f t="shared" si="0"/>
        <v>562143.09515815333</v>
      </c>
      <c r="P16" s="47"/>
    </row>
    <row r="17" spans="1:16" x14ac:dyDescent="0.2">
      <c r="A17" s="1" t="s">
        <v>428</v>
      </c>
      <c r="B17" s="17" t="s">
        <v>430</v>
      </c>
      <c r="C17" s="1" t="s">
        <v>41</v>
      </c>
      <c r="D17" s="1" t="s">
        <v>42</v>
      </c>
      <c r="E17" s="1" t="s">
        <v>43</v>
      </c>
      <c r="F17" s="46">
        <v>151214.81817032397</v>
      </c>
      <c r="G17" s="6"/>
      <c r="H17" s="6" t="s">
        <v>448</v>
      </c>
      <c r="I17" s="20"/>
      <c r="J17" s="6"/>
      <c r="K17" s="59">
        <v>191895.06175732458</v>
      </c>
      <c r="L17" s="59">
        <v>0</v>
      </c>
      <c r="M17" s="35">
        <f t="shared" si="0"/>
        <v>191895.06175732458</v>
      </c>
      <c r="P17" s="47"/>
    </row>
    <row r="18" spans="1:16" x14ac:dyDescent="0.2">
      <c r="A18" s="1" t="s">
        <v>428</v>
      </c>
      <c r="B18" s="17" t="s">
        <v>430</v>
      </c>
      <c r="C18" s="1" t="s">
        <v>44</v>
      </c>
      <c r="D18" s="1" t="s">
        <v>45</v>
      </c>
      <c r="E18" s="1" t="s">
        <v>46</v>
      </c>
      <c r="F18" s="46">
        <v>318430.44954083022</v>
      </c>
      <c r="G18" s="6"/>
      <c r="H18" s="6" t="s">
        <v>448</v>
      </c>
      <c r="I18" s="20"/>
      <c r="J18" s="6"/>
      <c r="K18" s="59">
        <v>404095.49867252365</v>
      </c>
      <c r="L18" s="59">
        <v>0</v>
      </c>
      <c r="M18" s="35">
        <f t="shared" si="0"/>
        <v>404095.49867252365</v>
      </c>
      <c r="P18" s="47"/>
    </row>
    <row r="19" spans="1:16" x14ac:dyDescent="0.2">
      <c r="A19" s="1" t="s">
        <v>428</v>
      </c>
      <c r="B19" s="17" t="s">
        <v>430</v>
      </c>
      <c r="C19" s="1" t="s">
        <v>47</v>
      </c>
      <c r="D19" s="1" t="s">
        <v>48</v>
      </c>
      <c r="E19" s="1" t="s">
        <v>49</v>
      </c>
      <c r="F19" s="46">
        <v>350827.80745285377</v>
      </c>
      <c r="G19" s="6"/>
      <c r="H19" s="6" t="s">
        <v>448</v>
      </c>
      <c r="I19" s="20"/>
      <c r="J19" s="6"/>
      <c r="K19" s="59">
        <v>445208.49234613171</v>
      </c>
      <c r="L19" s="59">
        <v>0</v>
      </c>
      <c r="M19" s="35">
        <f t="shared" si="0"/>
        <v>445208.49234613171</v>
      </c>
      <c r="P19" s="47"/>
    </row>
    <row r="20" spans="1:16" x14ac:dyDescent="0.2">
      <c r="A20" s="1" t="s">
        <v>428</v>
      </c>
      <c r="B20" s="17" t="s">
        <v>430</v>
      </c>
      <c r="C20" s="1" t="s">
        <v>50</v>
      </c>
      <c r="D20" s="1" t="s">
        <v>51</v>
      </c>
      <c r="E20" s="1" t="s">
        <v>52</v>
      </c>
      <c r="F20" s="46">
        <v>483417.56588379666</v>
      </c>
      <c r="G20" s="6"/>
      <c r="H20" s="6" t="s">
        <v>448</v>
      </c>
      <c r="I20" s="20"/>
      <c r="J20" s="6"/>
      <c r="K20" s="59">
        <v>613467.89292741206</v>
      </c>
      <c r="L20" s="59">
        <v>0</v>
      </c>
      <c r="M20" s="35">
        <f t="shared" si="0"/>
        <v>613467.89292741206</v>
      </c>
      <c r="P20" s="47"/>
    </row>
    <row r="21" spans="1:16" x14ac:dyDescent="0.2">
      <c r="A21" s="1" t="s">
        <v>428</v>
      </c>
      <c r="B21" s="17" t="s">
        <v>430</v>
      </c>
      <c r="C21" s="1" t="s">
        <v>53</v>
      </c>
      <c r="D21" s="1" t="s">
        <v>54</v>
      </c>
      <c r="E21" s="1" t="s">
        <v>55</v>
      </c>
      <c r="F21" s="46">
        <v>512229.52838194184</v>
      </c>
      <c r="G21" s="6"/>
      <c r="H21" s="6" t="s">
        <v>448</v>
      </c>
      <c r="I21" s="20"/>
      <c r="J21" s="6"/>
      <c r="K21" s="59">
        <v>650030.96331743384</v>
      </c>
      <c r="L21" s="59">
        <v>0</v>
      </c>
      <c r="M21" s="35">
        <f t="shared" si="0"/>
        <v>650030.96331743384</v>
      </c>
      <c r="P21" s="47"/>
    </row>
    <row r="22" spans="1:16" x14ac:dyDescent="0.2">
      <c r="A22" s="1" t="s">
        <v>428</v>
      </c>
      <c r="B22" s="17" t="s">
        <v>430</v>
      </c>
      <c r="C22" s="1" t="s">
        <v>59</v>
      </c>
      <c r="D22" s="1" t="s">
        <v>60</v>
      </c>
      <c r="E22" s="1" t="s">
        <v>61</v>
      </c>
      <c r="F22" s="46">
        <v>394808.91678789817</v>
      </c>
      <c r="G22" s="6"/>
      <c r="H22" s="27" t="s">
        <v>420</v>
      </c>
      <c r="I22" s="20"/>
      <c r="J22" s="6"/>
      <c r="K22" s="59">
        <v>138183.11713054811</v>
      </c>
      <c r="L22" s="59">
        <v>0</v>
      </c>
      <c r="M22" s="35">
        <f t="shared" si="0"/>
        <v>138183.11713054811</v>
      </c>
      <c r="P22" s="47"/>
    </row>
    <row r="23" spans="1:16" x14ac:dyDescent="0.2">
      <c r="A23" s="1" t="s">
        <v>428</v>
      </c>
      <c r="B23" s="17" t="s">
        <v>430</v>
      </c>
      <c r="C23" s="1" t="s">
        <v>62</v>
      </c>
      <c r="D23" s="1" t="s">
        <v>63</v>
      </c>
      <c r="E23" s="1" t="s">
        <v>64</v>
      </c>
      <c r="F23" s="46">
        <v>695597.72208248451</v>
      </c>
      <c r="G23" s="6"/>
      <c r="H23" s="6" t="s">
        <v>448</v>
      </c>
      <c r="I23" s="20"/>
      <c r="J23" s="6"/>
      <c r="K23" s="59">
        <v>882729.38605056226</v>
      </c>
      <c r="L23" s="59">
        <v>0</v>
      </c>
      <c r="M23" s="35">
        <f t="shared" si="0"/>
        <v>882729.38605056226</v>
      </c>
      <c r="P23" s="47"/>
    </row>
    <row r="24" spans="1:16" x14ac:dyDescent="0.2">
      <c r="A24" s="1" t="s">
        <v>428</v>
      </c>
      <c r="B24" s="17" t="s">
        <v>430</v>
      </c>
      <c r="C24" s="1" t="s">
        <v>65</v>
      </c>
      <c r="D24" s="1" t="s">
        <v>66</v>
      </c>
      <c r="E24" s="1" t="s">
        <v>67</v>
      </c>
      <c r="F24" s="46">
        <v>614524.15980624035</v>
      </c>
      <c r="G24" s="6"/>
      <c r="H24" s="6" t="s">
        <v>448</v>
      </c>
      <c r="I24" s="20"/>
      <c r="J24" s="6"/>
      <c r="K24" s="59">
        <v>779845.17578484421</v>
      </c>
      <c r="L24" s="59">
        <v>0</v>
      </c>
      <c r="M24" s="35">
        <f t="shared" si="0"/>
        <v>779845.17578484421</v>
      </c>
      <c r="P24" s="47"/>
    </row>
    <row r="25" spans="1:16" x14ac:dyDescent="0.2">
      <c r="A25" s="1" t="s">
        <v>428</v>
      </c>
      <c r="B25" s="17" t="s">
        <v>430</v>
      </c>
      <c r="C25" s="1" t="s">
        <v>68</v>
      </c>
      <c r="D25" s="1" t="s">
        <v>69</v>
      </c>
      <c r="E25" s="1" t="s">
        <v>70</v>
      </c>
      <c r="F25" s="46">
        <v>144048.56597519573</v>
      </c>
      <c r="G25" s="6"/>
      <c r="H25" s="6" t="s">
        <v>448</v>
      </c>
      <c r="I25" s="20"/>
      <c r="J25" s="6"/>
      <c r="K25" s="59">
        <v>182800.92367268939</v>
      </c>
      <c r="L25" s="59">
        <v>0</v>
      </c>
      <c r="M25" s="35">
        <f t="shared" si="0"/>
        <v>182800.92367268939</v>
      </c>
      <c r="P25" s="47"/>
    </row>
    <row r="26" spans="1:16" x14ac:dyDescent="0.2">
      <c r="A26" s="1" t="s">
        <v>428</v>
      </c>
      <c r="B26" s="17" t="s">
        <v>430</v>
      </c>
      <c r="C26" s="1" t="s">
        <v>71</v>
      </c>
      <c r="D26" s="1" t="s">
        <v>72</v>
      </c>
      <c r="E26" s="1" t="s">
        <v>73</v>
      </c>
      <c r="F26" s="46">
        <v>569400.07593081146</v>
      </c>
      <c r="G26" s="6"/>
      <c r="H26" s="6" t="s">
        <v>448</v>
      </c>
      <c r="I26" s="20"/>
      <c r="J26" s="6"/>
      <c r="K26" s="59">
        <v>722581.68555834703</v>
      </c>
      <c r="L26" s="59">
        <v>0</v>
      </c>
      <c r="M26" s="35">
        <f t="shared" si="0"/>
        <v>722581.68555834703</v>
      </c>
      <c r="P26" s="47"/>
    </row>
    <row r="27" spans="1:16" x14ac:dyDescent="0.2">
      <c r="A27" s="1" t="s">
        <v>428</v>
      </c>
      <c r="B27" s="17" t="s">
        <v>430</v>
      </c>
      <c r="C27" s="1" t="s">
        <v>74</v>
      </c>
      <c r="D27" s="1" t="s">
        <v>75</v>
      </c>
      <c r="E27" s="1" t="s">
        <v>76</v>
      </c>
      <c r="F27" s="46">
        <v>160156.09229884017</v>
      </c>
      <c r="G27" s="6"/>
      <c r="H27" s="27" t="s">
        <v>420</v>
      </c>
      <c r="I27" s="20"/>
      <c r="J27" s="6"/>
      <c r="K27" s="59">
        <v>56054.636813701109</v>
      </c>
      <c r="L27" s="59">
        <v>0</v>
      </c>
      <c r="M27" s="35">
        <f t="shared" si="0"/>
        <v>56054.636813701109</v>
      </c>
      <c r="P27" s="47"/>
    </row>
    <row r="28" spans="1:16" x14ac:dyDescent="0.2">
      <c r="A28" s="1" t="s">
        <v>428</v>
      </c>
      <c r="B28" s="17" t="s">
        <v>430</v>
      </c>
      <c r="C28" s="1" t="s">
        <v>77</v>
      </c>
      <c r="D28" s="1" t="s">
        <v>78</v>
      </c>
      <c r="E28" s="1" t="s">
        <v>79</v>
      </c>
      <c r="F28" s="46">
        <v>880870.9444055818</v>
      </c>
      <c r="G28" s="6"/>
      <c r="H28" s="6" t="s">
        <v>448</v>
      </c>
      <c r="I28" s="20"/>
      <c r="J28" s="6"/>
      <c r="K28" s="59">
        <v>1117845.3401194126</v>
      </c>
      <c r="L28" s="59">
        <v>0</v>
      </c>
      <c r="M28" s="35">
        <f t="shared" si="0"/>
        <v>1117845.3401194126</v>
      </c>
      <c r="P28" s="47"/>
    </row>
    <row r="29" spans="1:16" x14ac:dyDescent="0.2">
      <c r="A29" s="1" t="s">
        <v>428</v>
      </c>
      <c r="B29" s="17" t="s">
        <v>430</v>
      </c>
      <c r="C29" s="1" t="s">
        <v>80</v>
      </c>
      <c r="D29" s="1" t="s">
        <v>81</v>
      </c>
      <c r="E29" s="1" t="s">
        <v>82</v>
      </c>
      <c r="F29" s="46">
        <v>293952.23937587347</v>
      </c>
      <c r="G29" s="6"/>
      <c r="H29" s="6" t="s">
        <v>448</v>
      </c>
      <c r="I29" s="20"/>
      <c r="J29" s="6"/>
      <c r="K29" s="59">
        <v>373032.08891568595</v>
      </c>
      <c r="L29" s="59">
        <v>0</v>
      </c>
      <c r="M29" s="35">
        <f t="shared" si="0"/>
        <v>373032.08891568595</v>
      </c>
      <c r="P29" s="47"/>
    </row>
    <row r="30" spans="1:16" x14ac:dyDescent="0.2">
      <c r="A30" s="1" t="s">
        <v>428</v>
      </c>
      <c r="B30" s="17" t="s">
        <v>430</v>
      </c>
      <c r="C30" s="1" t="s">
        <v>83</v>
      </c>
      <c r="D30" s="1" t="s">
        <v>84</v>
      </c>
      <c r="E30" s="1" t="s">
        <v>85</v>
      </c>
      <c r="F30" s="46">
        <v>119730.86140630674</v>
      </c>
      <c r="G30" s="6"/>
      <c r="H30" s="6" t="s">
        <v>448</v>
      </c>
      <c r="I30" s="20"/>
      <c r="J30" s="6"/>
      <c r="K30" s="59">
        <v>151941.18156390262</v>
      </c>
      <c r="L30" s="59">
        <v>0</v>
      </c>
      <c r="M30" s="35">
        <f t="shared" si="0"/>
        <v>151941.18156390262</v>
      </c>
      <c r="P30" s="47"/>
    </row>
    <row r="31" spans="1:16" x14ac:dyDescent="0.2">
      <c r="A31" s="1" t="s">
        <v>428</v>
      </c>
      <c r="B31" s="17" t="s">
        <v>430</v>
      </c>
      <c r="C31" s="1" t="s">
        <v>86</v>
      </c>
      <c r="D31" s="1" t="s">
        <v>87</v>
      </c>
      <c r="E31" s="1" t="s">
        <v>88</v>
      </c>
      <c r="F31" s="46">
        <v>214061.87454957794</v>
      </c>
      <c r="G31" s="6"/>
      <c r="H31" s="6" t="s">
        <v>448</v>
      </c>
      <c r="I31" s="20"/>
      <c r="J31" s="6"/>
      <c r="K31" s="59">
        <v>271649.38728224073</v>
      </c>
      <c r="L31" s="59">
        <v>0</v>
      </c>
      <c r="M31" s="35">
        <f t="shared" si="0"/>
        <v>271649.38728224073</v>
      </c>
      <c r="P31" s="47"/>
    </row>
    <row r="32" spans="1:16" x14ac:dyDescent="0.2">
      <c r="A32" s="1" t="s">
        <v>428</v>
      </c>
      <c r="B32" s="17" t="s">
        <v>430</v>
      </c>
      <c r="C32" s="1" t="s">
        <v>89</v>
      </c>
      <c r="D32" s="1" t="s">
        <v>90</v>
      </c>
      <c r="E32" s="1" t="s">
        <v>91</v>
      </c>
      <c r="F32" s="46">
        <v>282412.20249334443</v>
      </c>
      <c r="G32" s="6"/>
      <c r="H32" s="6" t="s">
        <v>448</v>
      </c>
      <c r="I32" s="20"/>
      <c r="J32" s="6"/>
      <c r="K32" s="59">
        <v>358387.52252127259</v>
      </c>
      <c r="L32" s="59">
        <v>0</v>
      </c>
      <c r="M32" s="35">
        <f t="shared" si="0"/>
        <v>358387.52252127259</v>
      </c>
      <c r="P32" s="47"/>
    </row>
    <row r="33" spans="1:16" x14ac:dyDescent="0.2">
      <c r="A33" s="1" t="s">
        <v>428</v>
      </c>
      <c r="B33" s="17" t="s">
        <v>430</v>
      </c>
      <c r="C33" s="1" t="s">
        <v>92</v>
      </c>
      <c r="D33" s="1" t="s">
        <v>93</v>
      </c>
      <c r="E33" s="1" t="s">
        <v>94</v>
      </c>
      <c r="F33" s="46">
        <v>188146.69055841211</v>
      </c>
      <c r="G33" s="6"/>
      <c r="H33" s="6" t="s">
        <v>448</v>
      </c>
      <c r="I33" s="20"/>
      <c r="J33" s="6"/>
      <c r="K33" s="59">
        <v>238762.44199548959</v>
      </c>
      <c r="L33" s="59">
        <v>0</v>
      </c>
      <c r="M33" s="35">
        <f t="shared" si="0"/>
        <v>238762.44199548959</v>
      </c>
      <c r="P33" s="47"/>
    </row>
    <row r="34" spans="1:16" x14ac:dyDescent="0.2">
      <c r="A34" s="1" t="s">
        <v>428</v>
      </c>
      <c r="B34" s="17" t="s">
        <v>430</v>
      </c>
      <c r="C34" s="1" t="s">
        <v>95</v>
      </c>
      <c r="D34" s="1" t="s">
        <v>96</v>
      </c>
      <c r="E34" s="1" t="s">
        <v>97</v>
      </c>
      <c r="F34" s="46">
        <v>636740.20721474104</v>
      </c>
      <c r="G34" s="6"/>
      <c r="H34" s="10" t="s">
        <v>2</v>
      </c>
      <c r="I34" s="20"/>
      <c r="J34" s="6"/>
      <c r="K34" s="59">
        <v>806324.73</v>
      </c>
      <c r="L34" s="59">
        <v>-583465.66</v>
      </c>
      <c r="M34" s="35">
        <f t="shared" si="0"/>
        <v>222859.06999999995</v>
      </c>
      <c r="P34" s="47"/>
    </row>
    <row r="35" spans="1:16" x14ac:dyDescent="0.2">
      <c r="A35" s="1" t="s">
        <v>428</v>
      </c>
      <c r="B35" s="17" t="s">
        <v>430</v>
      </c>
      <c r="C35" s="1" t="s">
        <v>98</v>
      </c>
      <c r="D35" s="1" t="s">
        <v>99</v>
      </c>
      <c r="E35" s="1" t="s">
        <v>100</v>
      </c>
      <c r="F35" s="46">
        <v>287218.03460497782</v>
      </c>
      <c r="G35" s="6"/>
      <c r="H35" s="6" t="s">
        <v>448</v>
      </c>
      <c r="I35" s="20"/>
      <c r="J35" s="6"/>
      <c r="K35" s="59">
        <v>364486.23909677344</v>
      </c>
      <c r="L35" s="59">
        <v>0</v>
      </c>
      <c r="M35" s="35">
        <f t="shared" si="0"/>
        <v>364486.23909677344</v>
      </c>
      <c r="P35" s="47"/>
    </row>
    <row r="36" spans="1:16" x14ac:dyDescent="0.2">
      <c r="A36" s="1" t="s">
        <v>428</v>
      </c>
      <c r="B36" s="17" t="s">
        <v>430</v>
      </c>
      <c r="C36" s="1" t="s">
        <v>101</v>
      </c>
      <c r="D36" s="1" t="s">
        <v>102</v>
      </c>
      <c r="E36" s="1" t="s">
        <v>103</v>
      </c>
      <c r="F36" s="46">
        <v>491263.93461352959</v>
      </c>
      <c r="G36" s="6"/>
      <c r="H36" s="6" t="s">
        <v>448</v>
      </c>
      <c r="I36" s="20"/>
      <c r="J36" s="6"/>
      <c r="K36" s="59">
        <v>623425.11562511174</v>
      </c>
      <c r="L36" s="59">
        <v>0</v>
      </c>
      <c r="M36" s="35">
        <f t="shared" si="0"/>
        <v>623425.11562511174</v>
      </c>
      <c r="P36" s="47"/>
    </row>
    <row r="37" spans="1:16" x14ac:dyDescent="0.2">
      <c r="A37" s="1" t="s">
        <v>428</v>
      </c>
      <c r="B37" s="17" t="s">
        <v>430</v>
      </c>
      <c r="C37" s="1" t="s">
        <v>104</v>
      </c>
      <c r="D37" s="1" t="s">
        <v>105</v>
      </c>
      <c r="E37" s="1" t="s">
        <v>106</v>
      </c>
      <c r="F37" s="46">
        <v>472590.91936885379</v>
      </c>
      <c r="G37" s="6"/>
      <c r="H37" s="6" t="s">
        <v>448</v>
      </c>
      <c r="I37" s="20"/>
      <c r="J37" s="6"/>
      <c r="K37" s="59">
        <v>599728.64694068627</v>
      </c>
      <c r="L37" s="59">
        <v>0</v>
      </c>
      <c r="M37" s="35">
        <f t="shared" si="0"/>
        <v>599728.64694068627</v>
      </c>
      <c r="P37" s="47"/>
    </row>
    <row r="38" spans="1:16" x14ac:dyDescent="0.2">
      <c r="A38" s="1" t="s">
        <v>428</v>
      </c>
      <c r="B38" s="17" t="s">
        <v>430</v>
      </c>
      <c r="C38" s="1" t="s">
        <v>107</v>
      </c>
      <c r="D38" s="1" t="s">
        <v>108</v>
      </c>
      <c r="E38" s="1" t="s">
        <v>109</v>
      </c>
      <c r="F38" s="46">
        <v>146643.9084635349</v>
      </c>
      <c r="G38" s="6"/>
      <c r="H38" s="6" t="s">
        <v>448</v>
      </c>
      <c r="I38" s="20"/>
      <c r="J38" s="6"/>
      <c r="K38" s="59">
        <v>186094.47869746716</v>
      </c>
      <c r="L38" s="59">
        <v>0</v>
      </c>
      <c r="M38" s="35">
        <f t="shared" si="0"/>
        <v>186094.47869746716</v>
      </c>
      <c r="P38" s="47"/>
    </row>
    <row r="39" spans="1:16" x14ac:dyDescent="0.2">
      <c r="A39" s="1" t="s">
        <v>428</v>
      </c>
      <c r="B39" s="17" t="s">
        <v>430</v>
      </c>
      <c r="C39" s="1" t="s">
        <v>110</v>
      </c>
      <c r="D39" s="1" t="s">
        <v>111</v>
      </c>
      <c r="E39" s="1" t="s">
        <v>112</v>
      </c>
      <c r="F39" s="46">
        <v>395885.49787336402</v>
      </c>
      <c r="G39" s="6"/>
      <c r="H39" s="6" t="s">
        <v>448</v>
      </c>
      <c r="I39" s="20"/>
      <c r="J39" s="6"/>
      <c r="K39" s="59">
        <v>502387.71960639232</v>
      </c>
      <c r="L39" s="59">
        <v>0</v>
      </c>
      <c r="M39" s="35">
        <f t="shared" si="0"/>
        <v>502387.71960639232</v>
      </c>
      <c r="P39" s="47"/>
    </row>
    <row r="40" spans="1:16" x14ac:dyDescent="0.2">
      <c r="A40" s="1" t="s">
        <v>428</v>
      </c>
      <c r="B40" s="17" t="s">
        <v>430</v>
      </c>
      <c r="C40" s="1" t="s">
        <v>113</v>
      </c>
      <c r="D40" s="1" t="s">
        <v>114</v>
      </c>
      <c r="E40" s="1" t="s">
        <v>115</v>
      </c>
      <c r="F40" s="46">
        <v>261344.60365805775</v>
      </c>
      <c r="G40" s="6"/>
      <c r="H40" s="6" t="s">
        <v>448</v>
      </c>
      <c r="I40" s="20"/>
      <c r="J40" s="6"/>
      <c r="K40" s="59">
        <v>331652.25140545086</v>
      </c>
      <c r="L40" s="59">
        <v>0</v>
      </c>
      <c r="M40" s="35">
        <f t="shared" si="0"/>
        <v>331652.25140545086</v>
      </c>
      <c r="P40" s="47"/>
    </row>
    <row r="41" spans="1:16" x14ac:dyDescent="0.2">
      <c r="A41" s="1" t="s">
        <v>428</v>
      </c>
      <c r="B41" s="17" t="s">
        <v>430</v>
      </c>
      <c r="C41" s="1" t="s">
        <v>116</v>
      </c>
      <c r="D41" s="1" t="s">
        <v>117</v>
      </c>
      <c r="E41" s="1" t="s">
        <v>118</v>
      </c>
      <c r="F41" s="46">
        <v>523441.09848284163</v>
      </c>
      <c r="G41" s="6"/>
      <c r="H41" s="6" t="s">
        <v>448</v>
      </c>
      <c r="I41" s="20"/>
      <c r="J41" s="6"/>
      <c r="K41" s="59">
        <v>664258.68552244571</v>
      </c>
      <c r="L41" s="59">
        <v>0</v>
      </c>
      <c r="M41" s="35">
        <f t="shared" si="0"/>
        <v>664258.68552244571</v>
      </c>
      <c r="P41" s="47"/>
    </row>
    <row r="42" spans="1:16" x14ac:dyDescent="0.2">
      <c r="A42" s="1" t="s">
        <v>428</v>
      </c>
      <c r="B42" s="17" t="s">
        <v>430</v>
      </c>
      <c r="C42" s="1" t="s">
        <v>119</v>
      </c>
      <c r="D42" s="1" t="s">
        <v>120</v>
      </c>
      <c r="E42" s="1" t="s">
        <v>121</v>
      </c>
      <c r="F42" s="46">
        <v>294625.79072011542</v>
      </c>
      <c r="G42" s="6"/>
      <c r="H42" s="6" t="s">
        <v>448</v>
      </c>
      <c r="I42" s="20"/>
      <c r="J42" s="6"/>
      <c r="K42" s="59">
        <v>373886.8305088281</v>
      </c>
      <c r="L42" s="59">
        <v>0</v>
      </c>
      <c r="M42" s="35">
        <f t="shared" si="0"/>
        <v>373886.8305088281</v>
      </c>
      <c r="P42" s="47"/>
    </row>
    <row r="43" spans="1:16" x14ac:dyDescent="0.2">
      <c r="A43" s="1" t="s">
        <v>428</v>
      </c>
      <c r="B43" s="17" t="s">
        <v>430</v>
      </c>
      <c r="C43" s="1" t="s">
        <v>122</v>
      </c>
      <c r="D43" s="1" t="s">
        <v>123</v>
      </c>
      <c r="E43" s="1" t="s">
        <v>124</v>
      </c>
      <c r="F43" s="46">
        <v>521792.60977145098</v>
      </c>
      <c r="G43" s="6"/>
      <c r="H43" s="6" t="s">
        <v>448</v>
      </c>
      <c r="I43" s="20"/>
      <c r="J43" s="6"/>
      <c r="K43" s="59">
        <v>662166.73368377553</v>
      </c>
      <c r="L43" s="59">
        <v>0</v>
      </c>
      <c r="M43" s="35">
        <f t="shared" si="0"/>
        <v>662166.73368377553</v>
      </c>
      <c r="P43" s="47"/>
    </row>
    <row r="44" spans="1:16" x14ac:dyDescent="0.2">
      <c r="A44" s="1" t="s">
        <v>428</v>
      </c>
      <c r="B44" s="17" t="s">
        <v>430</v>
      </c>
      <c r="C44" s="1" t="s">
        <v>125</v>
      </c>
      <c r="D44" s="1" t="s">
        <v>126</v>
      </c>
      <c r="E44" s="1" t="s">
        <v>127</v>
      </c>
      <c r="F44" s="46">
        <v>420350.19417046197</v>
      </c>
      <c r="G44" s="6"/>
      <c r="H44" s="6" t="s">
        <v>448</v>
      </c>
      <c r="I44" s="20"/>
      <c r="J44" s="6"/>
      <c r="K44" s="59">
        <v>533433.96886471636</v>
      </c>
      <c r="L44" s="59">
        <v>0</v>
      </c>
      <c r="M44" s="35">
        <f t="shared" si="0"/>
        <v>533433.96886471636</v>
      </c>
      <c r="P44" s="47"/>
    </row>
    <row r="45" spans="1:16" x14ac:dyDescent="0.2">
      <c r="A45" s="1" t="s">
        <v>428</v>
      </c>
      <c r="B45" s="17" t="s">
        <v>430</v>
      </c>
      <c r="C45" s="1" t="s">
        <v>128</v>
      </c>
      <c r="D45" s="1" t="s">
        <v>129</v>
      </c>
      <c r="E45" s="1" t="s">
        <v>130</v>
      </c>
      <c r="F45" s="46">
        <v>619936.34466305934</v>
      </c>
      <c r="G45" s="6"/>
      <c r="H45" s="6" t="s">
        <v>448</v>
      </c>
      <c r="I45" s="20"/>
      <c r="J45" s="6"/>
      <c r="K45" s="59">
        <v>786713.34280800505</v>
      </c>
      <c r="L45" s="59">
        <v>0</v>
      </c>
      <c r="M45" s="35">
        <f t="shared" si="0"/>
        <v>786713.34280800505</v>
      </c>
      <c r="P45" s="47"/>
    </row>
    <row r="46" spans="1:16" x14ac:dyDescent="0.2">
      <c r="A46" s="1" t="s">
        <v>428</v>
      </c>
      <c r="B46" s="17" t="s">
        <v>430</v>
      </c>
      <c r="C46" s="1" t="s">
        <v>131</v>
      </c>
      <c r="D46" s="1" t="s">
        <v>132</v>
      </c>
      <c r="E46" s="1" t="s">
        <v>133</v>
      </c>
      <c r="F46" s="46">
        <v>569914.51680404693</v>
      </c>
      <c r="G46" s="6"/>
      <c r="H46" s="6" t="s">
        <v>448</v>
      </c>
      <c r="I46" s="20"/>
      <c r="J46" s="6"/>
      <c r="K46" s="59">
        <v>723234.51454291353</v>
      </c>
      <c r="L46" s="59">
        <v>0</v>
      </c>
      <c r="M46" s="35">
        <f t="shared" si="0"/>
        <v>723234.51454291353</v>
      </c>
      <c r="P46" s="47"/>
    </row>
    <row r="47" spans="1:16" x14ac:dyDescent="0.2">
      <c r="A47" s="1" t="s">
        <v>428</v>
      </c>
      <c r="B47" s="17" t="s">
        <v>430</v>
      </c>
      <c r="C47" s="1" t="s">
        <v>134</v>
      </c>
      <c r="D47" s="1" t="s">
        <v>135</v>
      </c>
      <c r="E47" s="1" t="s">
        <v>136</v>
      </c>
      <c r="F47" s="46">
        <v>498824.21674859896</v>
      </c>
      <c r="G47" s="6"/>
      <c r="H47" s="6" t="s">
        <v>448</v>
      </c>
      <c r="I47" s="20"/>
      <c r="J47" s="6"/>
      <c r="K47" s="59">
        <v>633019.30681406031</v>
      </c>
      <c r="L47" s="59">
        <v>0</v>
      </c>
      <c r="M47" s="35">
        <f t="shared" si="0"/>
        <v>633019.30681406031</v>
      </c>
      <c r="P47" s="47"/>
    </row>
    <row r="48" spans="1:16" x14ac:dyDescent="0.2">
      <c r="A48" s="1" t="s">
        <v>428</v>
      </c>
      <c r="B48" s="17" t="s">
        <v>430</v>
      </c>
      <c r="C48" s="1" t="s">
        <v>137</v>
      </c>
      <c r="D48" s="1" t="s">
        <v>138</v>
      </c>
      <c r="E48" s="1" t="s">
        <v>139</v>
      </c>
      <c r="F48" s="46">
        <v>359888.69235682487</v>
      </c>
      <c r="G48" s="6"/>
      <c r="H48" s="6" t="s">
        <v>448</v>
      </c>
      <c r="I48" s="20"/>
      <c r="J48" s="6"/>
      <c r="K48" s="59">
        <v>456706.94842653553</v>
      </c>
      <c r="L48" s="59">
        <v>0</v>
      </c>
      <c r="M48" s="35">
        <f t="shared" si="0"/>
        <v>456706.94842653553</v>
      </c>
      <c r="P48" s="47"/>
    </row>
    <row r="49" spans="1:16" x14ac:dyDescent="0.2">
      <c r="A49" s="1" t="s">
        <v>428</v>
      </c>
      <c r="B49" s="17" t="s">
        <v>430</v>
      </c>
      <c r="C49" s="1" t="s">
        <v>140</v>
      </c>
      <c r="D49" s="1" t="s">
        <v>141</v>
      </c>
      <c r="E49" s="1" t="s">
        <v>142</v>
      </c>
      <c r="F49" s="46">
        <v>962408.5144324936</v>
      </c>
      <c r="G49" s="6"/>
      <c r="H49" s="6" t="s">
        <v>448</v>
      </c>
      <c r="I49" s="20"/>
      <c r="J49" s="6"/>
      <c r="K49" s="59">
        <v>1221318.3533596147</v>
      </c>
      <c r="L49" s="59">
        <v>0</v>
      </c>
      <c r="M49" s="35">
        <f t="shared" si="0"/>
        <v>1221318.3533596147</v>
      </c>
      <c r="P49" s="47"/>
    </row>
    <row r="50" spans="1:16" x14ac:dyDescent="0.2">
      <c r="A50" s="1" t="s">
        <v>428</v>
      </c>
      <c r="B50" s="17" t="s">
        <v>430</v>
      </c>
      <c r="C50" s="1" t="s">
        <v>143</v>
      </c>
      <c r="D50" s="1" t="s">
        <v>144</v>
      </c>
      <c r="E50" s="1" t="s">
        <v>145</v>
      </c>
      <c r="F50" s="46">
        <v>465729.64943951555</v>
      </c>
      <c r="G50" s="6"/>
      <c r="H50" s="6" t="s">
        <v>448</v>
      </c>
      <c r="I50" s="20"/>
      <c r="J50" s="6"/>
      <c r="K50" s="59">
        <v>591021.54663953499</v>
      </c>
      <c r="L50" s="59">
        <v>0</v>
      </c>
      <c r="M50" s="35">
        <f t="shared" si="0"/>
        <v>591021.54663953499</v>
      </c>
      <c r="P50" s="47"/>
    </row>
    <row r="51" spans="1:16" x14ac:dyDescent="0.2">
      <c r="A51" s="1" t="s">
        <v>428</v>
      </c>
      <c r="B51" s="17" t="s">
        <v>430</v>
      </c>
      <c r="C51" s="1" t="s">
        <v>149</v>
      </c>
      <c r="D51" s="1" t="s">
        <v>150</v>
      </c>
      <c r="E51" s="1" t="s">
        <v>151</v>
      </c>
      <c r="F51" s="46">
        <v>1195850.9226673543</v>
      </c>
      <c r="G51" s="6"/>
      <c r="H51" s="6" t="s">
        <v>448</v>
      </c>
      <c r="I51" s="20"/>
      <c r="J51" s="6"/>
      <c r="K51" s="59">
        <v>1517562.0998116387</v>
      </c>
      <c r="L51" s="59">
        <v>0</v>
      </c>
      <c r="M51" s="35">
        <f t="shared" si="0"/>
        <v>1517562.0998116387</v>
      </c>
      <c r="P51" s="47"/>
    </row>
    <row r="52" spans="1:16" x14ac:dyDescent="0.2">
      <c r="A52" s="1" t="s">
        <v>428</v>
      </c>
      <c r="B52" s="17" t="s">
        <v>430</v>
      </c>
      <c r="C52" s="1" t="s">
        <v>152</v>
      </c>
      <c r="D52" s="1" t="s">
        <v>153</v>
      </c>
      <c r="E52" s="1" t="s">
        <v>154</v>
      </c>
      <c r="F52" s="46">
        <v>247165.84734656755</v>
      </c>
      <c r="G52" s="6"/>
      <c r="H52" s="6" t="s">
        <v>448</v>
      </c>
      <c r="I52" s="20"/>
      <c r="J52" s="6"/>
      <c r="K52" s="59">
        <v>313659.15203491237</v>
      </c>
      <c r="L52" s="59">
        <v>0</v>
      </c>
      <c r="M52" s="35">
        <f t="shared" si="0"/>
        <v>313659.15203491237</v>
      </c>
      <c r="P52" s="47"/>
    </row>
    <row r="53" spans="1:16" x14ac:dyDescent="0.2">
      <c r="A53" s="1" t="s">
        <v>428</v>
      </c>
      <c r="B53" s="17" t="s">
        <v>430</v>
      </c>
      <c r="C53" s="1" t="s">
        <v>155</v>
      </c>
      <c r="D53" s="1" t="s">
        <v>156</v>
      </c>
      <c r="E53" s="1" t="s">
        <v>157</v>
      </c>
      <c r="F53" s="46">
        <v>590886.31056547351</v>
      </c>
      <c r="G53" s="6"/>
      <c r="H53" s="6" t="s">
        <v>448</v>
      </c>
      <c r="I53" s="20"/>
      <c r="J53" s="6"/>
      <c r="K53" s="59">
        <v>749848.20960954332</v>
      </c>
      <c r="L53" s="59">
        <v>0</v>
      </c>
      <c r="M53" s="35">
        <f t="shared" si="0"/>
        <v>749848.20960954332</v>
      </c>
      <c r="P53" s="47"/>
    </row>
    <row r="54" spans="1:16" x14ac:dyDescent="0.2">
      <c r="A54" s="1" t="s">
        <v>428</v>
      </c>
      <c r="B54" s="17" t="s">
        <v>430</v>
      </c>
      <c r="C54" s="1" t="s">
        <v>158</v>
      </c>
      <c r="D54" s="1" t="s">
        <v>159</v>
      </c>
      <c r="E54" s="1" t="s">
        <v>160</v>
      </c>
      <c r="F54" s="46">
        <v>387657.09295962192</v>
      </c>
      <c r="G54" s="6"/>
      <c r="H54" s="6" t="s">
        <v>448</v>
      </c>
      <c r="I54" s="20"/>
      <c r="J54" s="6"/>
      <c r="K54" s="59">
        <v>491945.71070068801</v>
      </c>
      <c r="L54" s="59">
        <v>0</v>
      </c>
      <c r="M54" s="35">
        <f t="shared" si="0"/>
        <v>491945.71070068801</v>
      </c>
      <c r="P54" s="47"/>
    </row>
    <row r="55" spans="1:16" x14ac:dyDescent="0.2">
      <c r="A55" s="1" t="s">
        <v>428</v>
      </c>
      <c r="B55" s="17" t="s">
        <v>430</v>
      </c>
      <c r="C55" s="1" t="s">
        <v>161</v>
      </c>
      <c r="D55" s="1" t="s">
        <v>162</v>
      </c>
      <c r="E55" s="1" t="s">
        <v>163</v>
      </c>
      <c r="F55" s="46">
        <v>260149.59625651129</v>
      </c>
      <c r="G55" s="6"/>
      <c r="H55" s="27" t="s">
        <v>420</v>
      </c>
      <c r="I55" s="20"/>
      <c r="J55" s="6"/>
      <c r="K55" s="59">
        <v>91052.356236360938</v>
      </c>
      <c r="L55" s="59">
        <v>0</v>
      </c>
      <c r="M55" s="35">
        <f t="shared" si="0"/>
        <v>91052.356236360938</v>
      </c>
      <c r="P55" s="47"/>
    </row>
    <row r="56" spans="1:16" x14ac:dyDescent="0.2">
      <c r="A56" s="1" t="s">
        <v>428</v>
      </c>
      <c r="B56" s="17" t="s">
        <v>430</v>
      </c>
      <c r="C56" s="1" t="s">
        <v>164</v>
      </c>
      <c r="D56" s="1" t="s">
        <v>165</v>
      </c>
      <c r="E56" s="1" t="s">
        <v>166</v>
      </c>
      <c r="F56" s="46">
        <v>1881477.8072753251</v>
      </c>
      <c r="G56" s="6"/>
      <c r="H56" s="10" t="s">
        <v>2</v>
      </c>
      <c r="I56" s="20"/>
      <c r="J56" s="6"/>
      <c r="K56" s="59">
        <v>2104429.4548784122</v>
      </c>
      <c r="L56" s="59">
        <v>-1468666.45</v>
      </c>
      <c r="M56" s="35">
        <f t="shared" si="0"/>
        <v>635763.00487841223</v>
      </c>
      <c r="P56" s="47"/>
    </row>
    <row r="57" spans="1:16" x14ac:dyDescent="0.2">
      <c r="A57" s="1" t="s">
        <v>428</v>
      </c>
      <c r="B57" s="17" t="s">
        <v>430</v>
      </c>
      <c r="C57" s="1" t="s">
        <v>167</v>
      </c>
      <c r="D57" s="1" t="s">
        <v>168</v>
      </c>
      <c r="E57" s="1" t="s">
        <v>169</v>
      </c>
      <c r="F57" s="46">
        <v>547432.33923976123</v>
      </c>
      <c r="G57" s="6"/>
      <c r="H57" s="6" t="s">
        <v>448</v>
      </c>
      <c r="I57" s="20"/>
      <c r="J57" s="6"/>
      <c r="K57" s="59">
        <v>694704.10371628904</v>
      </c>
      <c r="L57" s="59">
        <v>0</v>
      </c>
      <c r="M57" s="35">
        <f t="shared" si="0"/>
        <v>694704.10371628904</v>
      </c>
      <c r="P57" s="47"/>
    </row>
    <row r="58" spans="1:16" x14ac:dyDescent="0.2">
      <c r="A58" s="1" t="s">
        <v>428</v>
      </c>
      <c r="B58" s="17" t="s">
        <v>430</v>
      </c>
      <c r="C58" s="1" t="s">
        <v>170</v>
      </c>
      <c r="D58" s="1" t="s">
        <v>171</v>
      </c>
      <c r="E58" s="1" t="s">
        <v>172</v>
      </c>
      <c r="F58" s="46">
        <v>434219.90893464349</v>
      </c>
      <c r="G58" s="6"/>
      <c r="H58" s="6" t="s">
        <v>448</v>
      </c>
      <c r="I58" s="20"/>
      <c r="J58" s="6"/>
      <c r="K58" s="59">
        <v>551034.96503453993</v>
      </c>
      <c r="L58" s="59">
        <v>0</v>
      </c>
      <c r="M58" s="35">
        <f t="shared" si="0"/>
        <v>551034.96503453993</v>
      </c>
      <c r="P58" s="47"/>
    </row>
    <row r="59" spans="1:16" x14ac:dyDescent="0.2">
      <c r="A59" s="1" t="s">
        <v>428</v>
      </c>
      <c r="B59" s="17" t="s">
        <v>430</v>
      </c>
      <c r="C59" s="1" t="s">
        <v>173</v>
      </c>
      <c r="D59" s="1" t="s">
        <v>174</v>
      </c>
      <c r="E59" s="1" t="s">
        <v>175</v>
      </c>
      <c r="F59" s="46">
        <v>133861.75820802711</v>
      </c>
      <c r="G59" s="6"/>
      <c r="H59" s="10" t="s">
        <v>2</v>
      </c>
      <c r="I59" s="20"/>
      <c r="J59" s="6"/>
      <c r="K59" s="59">
        <v>146927.11000000002</v>
      </c>
      <c r="L59" s="59">
        <v>-96649.11</v>
      </c>
      <c r="M59" s="35">
        <f t="shared" si="0"/>
        <v>50278.000000000015</v>
      </c>
      <c r="P59" s="47"/>
    </row>
    <row r="60" spans="1:16" x14ac:dyDescent="0.2">
      <c r="A60" s="1" t="s">
        <v>428</v>
      </c>
      <c r="B60" s="17" t="s">
        <v>430</v>
      </c>
      <c r="C60" s="1" t="s">
        <v>176</v>
      </c>
      <c r="D60" s="1" t="s">
        <v>177</v>
      </c>
      <c r="E60" s="1" t="s">
        <v>178</v>
      </c>
      <c r="F60" s="46">
        <v>1239461.0585360862</v>
      </c>
      <c r="G60" s="6"/>
      <c r="H60" s="6" t="s">
        <v>448</v>
      </c>
      <c r="I60" s="20"/>
      <c r="J60" s="6"/>
      <c r="K60" s="59">
        <v>1572904.3381027232</v>
      </c>
      <c r="L60" s="59">
        <v>0</v>
      </c>
      <c r="M60" s="35">
        <f t="shared" si="0"/>
        <v>1572904.3381027232</v>
      </c>
      <c r="P60" s="47"/>
    </row>
    <row r="61" spans="1:16" x14ac:dyDescent="0.2">
      <c r="A61" s="1" t="s">
        <v>428</v>
      </c>
      <c r="B61" s="17" t="s">
        <v>430</v>
      </c>
      <c r="C61" s="1" t="s">
        <v>179</v>
      </c>
      <c r="D61" s="1" t="s">
        <v>180</v>
      </c>
      <c r="E61" s="1" t="s">
        <v>181</v>
      </c>
      <c r="F61" s="46">
        <v>220241.28231682628</v>
      </c>
      <c r="G61" s="6"/>
      <c r="H61" s="10" t="s">
        <v>2</v>
      </c>
      <c r="I61" s="20"/>
      <c r="J61" s="6"/>
      <c r="K61" s="59">
        <v>246339.46274731937</v>
      </c>
      <c r="L61" s="59">
        <v>-166339</v>
      </c>
      <c r="M61" s="35">
        <f t="shared" si="0"/>
        <v>80000.462747319369</v>
      </c>
      <c r="P61" s="47"/>
    </row>
    <row r="62" spans="1:16" x14ac:dyDescent="0.2">
      <c r="A62" s="1" t="s">
        <v>428</v>
      </c>
      <c r="B62" s="17" t="s">
        <v>430</v>
      </c>
      <c r="C62" s="1" t="s">
        <v>182</v>
      </c>
      <c r="D62" s="1" t="s">
        <v>183</v>
      </c>
      <c r="E62" s="1" t="s">
        <v>184</v>
      </c>
      <c r="F62" s="46">
        <v>1124132.6851119697</v>
      </c>
      <c r="G62" s="6"/>
      <c r="H62" s="6" t="s">
        <v>448</v>
      </c>
      <c r="I62" s="20"/>
      <c r="J62" s="6"/>
      <c r="K62" s="59">
        <v>1426550.0193423056</v>
      </c>
      <c r="L62" s="59">
        <v>0</v>
      </c>
      <c r="M62" s="35">
        <f t="shared" si="0"/>
        <v>1426550.0193423056</v>
      </c>
      <c r="P62" s="47"/>
    </row>
    <row r="63" spans="1:16" x14ac:dyDescent="0.2">
      <c r="A63" s="1" t="s">
        <v>428</v>
      </c>
      <c r="B63" s="17" t="s">
        <v>430</v>
      </c>
      <c r="C63" s="1" t="s">
        <v>185</v>
      </c>
      <c r="D63" s="1" t="s">
        <v>186</v>
      </c>
      <c r="E63" s="1" t="s">
        <v>187</v>
      </c>
      <c r="F63" s="46">
        <v>130424.96396414936</v>
      </c>
      <c r="G63" s="6"/>
      <c r="H63" s="6" t="s">
        <v>448</v>
      </c>
      <c r="I63" s="20"/>
      <c r="J63" s="6"/>
      <c r="K63" s="59">
        <v>165512.26152175004</v>
      </c>
      <c r="L63" s="59">
        <v>0</v>
      </c>
      <c r="M63" s="35">
        <f t="shared" si="0"/>
        <v>165512.26152175004</v>
      </c>
      <c r="P63" s="47"/>
    </row>
    <row r="64" spans="1:16" x14ac:dyDescent="0.2">
      <c r="A64" s="1" t="s">
        <v>428</v>
      </c>
      <c r="B64" s="17" t="s">
        <v>430</v>
      </c>
      <c r="C64" s="1" t="s">
        <v>188</v>
      </c>
      <c r="D64" s="1" t="s">
        <v>189</v>
      </c>
      <c r="E64" s="1" t="s">
        <v>190</v>
      </c>
      <c r="F64" s="46">
        <v>515793.9027513545</v>
      </c>
      <c r="G64" s="6"/>
      <c r="H64" s="6" t="s">
        <v>448</v>
      </c>
      <c r="I64" s="20"/>
      <c r="J64" s="6"/>
      <c r="K64" s="59">
        <v>654554.21414619044</v>
      </c>
      <c r="L64" s="59">
        <v>0</v>
      </c>
      <c r="M64" s="35">
        <f t="shared" si="0"/>
        <v>654554.21414619044</v>
      </c>
      <c r="P64" s="47"/>
    </row>
    <row r="65" spans="1:16" x14ac:dyDescent="0.2">
      <c r="A65" s="1" t="s">
        <v>428</v>
      </c>
      <c r="B65" s="17" t="s">
        <v>430</v>
      </c>
      <c r="C65" s="1" t="s">
        <v>191</v>
      </c>
      <c r="D65" s="1" t="s">
        <v>192</v>
      </c>
      <c r="E65" s="1" t="s">
        <v>193</v>
      </c>
      <c r="F65" s="46">
        <v>661357.71840543114</v>
      </c>
      <c r="G65" s="6"/>
      <c r="H65" s="10" t="s">
        <v>2</v>
      </c>
      <c r="I65" s="20"/>
      <c r="J65" s="6"/>
      <c r="K65" s="59">
        <v>734112.15313716594</v>
      </c>
      <c r="L65" s="59">
        <v>-525619.16</v>
      </c>
      <c r="M65" s="35">
        <f t="shared" si="0"/>
        <v>208492.9931371659</v>
      </c>
      <c r="P65" s="47"/>
    </row>
    <row r="66" spans="1:16" x14ac:dyDescent="0.2">
      <c r="A66" s="1" t="s">
        <v>428</v>
      </c>
      <c r="B66" s="17" t="s">
        <v>430</v>
      </c>
      <c r="C66" s="1" t="s">
        <v>194</v>
      </c>
      <c r="D66" s="1" t="s">
        <v>195</v>
      </c>
      <c r="E66" s="1" t="s">
        <v>196</v>
      </c>
      <c r="F66" s="46">
        <v>492574.27022851072</v>
      </c>
      <c r="G66" s="6"/>
      <c r="H66" s="6" t="s">
        <v>448</v>
      </c>
      <c r="I66" s="20"/>
      <c r="J66" s="6"/>
      <c r="K66" s="59">
        <v>625088.00983492588</v>
      </c>
      <c r="L66" s="59">
        <v>0</v>
      </c>
      <c r="M66" s="35">
        <f t="shared" si="0"/>
        <v>625088.00983492588</v>
      </c>
      <c r="P66" s="47"/>
    </row>
    <row r="67" spans="1:16" x14ac:dyDescent="0.2">
      <c r="A67" s="1" t="s">
        <v>428</v>
      </c>
      <c r="B67" s="17" t="s">
        <v>430</v>
      </c>
      <c r="C67" s="1" t="s">
        <v>197</v>
      </c>
      <c r="D67" s="1" t="s">
        <v>198</v>
      </c>
      <c r="E67" s="1" t="s">
        <v>199</v>
      </c>
      <c r="F67" s="46">
        <v>434012.79501302727</v>
      </c>
      <c r="G67" s="6"/>
      <c r="H67" s="6" t="s">
        <v>448</v>
      </c>
      <c r="I67" s="20"/>
      <c r="J67" s="6"/>
      <c r="K67" s="59">
        <v>550772.11560055648</v>
      </c>
      <c r="L67" s="59">
        <v>0</v>
      </c>
      <c r="M67" s="35">
        <f t="shared" si="0"/>
        <v>550772.11560055648</v>
      </c>
      <c r="P67" s="47"/>
    </row>
    <row r="68" spans="1:16" x14ac:dyDescent="0.2">
      <c r="A68" s="1" t="s">
        <v>428</v>
      </c>
      <c r="B68" s="17" t="s">
        <v>430</v>
      </c>
      <c r="C68" s="1" t="s">
        <v>200</v>
      </c>
      <c r="D68" s="1" t="s">
        <v>201</v>
      </c>
      <c r="E68" s="1" t="s">
        <v>202</v>
      </c>
      <c r="F68" s="46">
        <v>748686.84968629852</v>
      </c>
      <c r="G68" s="6"/>
      <c r="H68" s="6" t="s">
        <v>448</v>
      </c>
      <c r="I68" s="20"/>
      <c r="J68" s="6"/>
      <c r="K68" s="59">
        <v>950100.67925542186</v>
      </c>
      <c r="L68" s="59">
        <v>0</v>
      </c>
      <c r="M68" s="35">
        <f t="shared" si="0"/>
        <v>950100.67925542186</v>
      </c>
      <c r="P68" s="47"/>
    </row>
    <row r="69" spans="1:16" x14ac:dyDescent="0.2">
      <c r="A69" s="1" t="s">
        <v>428</v>
      </c>
      <c r="B69" s="17" t="s">
        <v>430</v>
      </c>
      <c r="C69" s="1" t="s">
        <v>203</v>
      </c>
      <c r="D69" s="1" t="s">
        <v>204</v>
      </c>
      <c r="E69" s="1" t="s">
        <v>205</v>
      </c>
      <c r="F69" s="46">
        <v>382926.62034001946</v>
      </c>
      <c r="G69" s="6"/>
      <c r="H69" s="6" t="s">
        <v>448</v>
      </c>
      <c r="I69" s="20"/>
      <c r="J69" s="6"/>
      <c r="K69" s="59">
        <v>485942.60964612477</v>
      </c>
      <c r="L69" s="59">
        <v>0</v>
      </c>
      <c r="M69" s="35">
        <f t="shared" si="0"/>
        <v>485942.60964612477</v>
      </c>
      <c r="P69" s="47"/>
    </row>
    <row r="70" spans="1:16" x14ac:dyDescent="0.2">
      <c r="A70" s="1" t="s">
        <v>428</v>
      </c>
      <c r="B70" s="17" t="s">
        <v>430</v>
      </c>
      <c r="C70" s="1" t="s">
        <v>206</v>
      </c>
      <c r="D70" s="1" t="s">
        <v>207</v>
      </c>
      <c r="E70" s="1" t="s">
        <v>208</v>
      </c>
      <c r="F70" s="46">
        <v>195117.4471345488</v>
      </c>
      <c r="G70" s="6"/>
      <c r="H70" s="6" t="s">
        <v>448</v>
      </c>
      <c r="I70" s="20"/>
      <c r="J70" s="6"/>
      <c r="K70" s="59">
        <v>247608.51134745439</v>
      </c>
      <c r="L70" s="59">
        <v>0</v>
      </c>
      <c r="M70" s="35">
        <f t="shared" si="0"/>
        <v>247608.51134745439</v>
      </c>
      <c r="P70" s="47"/>
    </row>
    <row r="71" spans="1:16" x14ac:dyDescent="0.2">
      <c r="A71" s="1" t="s">
        <v>428</v>
      </c>
      <c r="B71" s="17" t="s">
        <v>430</v>
      </c>
      <c r="C71" s="1" t="s">
        <v>209</v>
      </c>
      <c r="D71" s="1" t="s">
        <v>210</v>
      </c>
      <c r="E71" s="1" t="s">
        <v>211</v>
      </c>
      <c r="F71" s="46">
        <v>792128.1818592269</v>
      </c>
      <c r="G71" s="6"/>
      <c r="H71" s="6" t="s">
        <v>448</v>
      </c>
      <c r="I71" s="20"/>
      <c r="J71" s="6"/>
      <c r="K71" s="59">
        <v>1005228.7243907644</v>
      </c>
      <c r="L71" s="59">
        <v>0</v>
      </c>
      <c r="M71" s="35">
        <f t="shared" si="0"/>
        <v>1005228.7243907644</v>
      </c>
      <c r="P71" s="47"/>
    </row>
    <row r="72" spans="1:16" x14ac:dyDescent="0.2">
      <c r="A72" s="1" t="s">
        <v>428</v>
      </c>
      <c r="B72" s="17" t="s">
        <v>430</v>
      </c>
      <c r="C72" s="1" t="s">
        <v>212</v>
      </c>
      <c r="D72" s="1" t="s">
        <v>213</v>
      </c>
      <c r="E72" s="1" t="s">
        <v>214</v>
      </c>
      <c r="F72" s="46">
        <v>866216.68680724129</v>
      </c>
      <c r="G72" s="6"/>
      <c r="H72" s="10" t="s">
        <v>2</v>
      </c>
      <c r="I72" s="20"/>
      <c r="J72" s="6"/>
      <c r="K72" s="59">
        <v>904238.79372720385</v>
      </c>
      <c r="L72" s="59">
        <v>-634238.79</v>
      </c>
      <c r="M72" s="35">
        <f t="shared" ref="M72:M135" si="1">K72+L72</f>
        <v>270000.00372720382</v>
      </c>
      <c r="P72" s="47"/>
    </row>
    <row r="73" spans="1:16" x14ac:dyDescent="0.2">
      <c r="A73" s="1" t="s">
        <v>428</v>
      </c>
      <c r="B73" s="17" t="s">
        <v>430</v>
      </c>
      <c r="C73" s="1" t="s">
        <v>215</v>
      </c>
      <c r="D73" s="1" t="s">
        <v>216</v>
      </c>
      <c r="E73" s="1" t="s">
        <v>217</v>
      </c>
      <c r="F73" s="46">
        <v>344739.54933950864</v>
      </c>
      <c r="G73" s="6"/>
      <c r="H73" s="6" t="s">
        <v>448</v>
      </c>
      <c r="I73" s="20"/>
      <c r="J73" s="6"/>
      <c r="K73" s="59">
        <v>437482.34966584027</v>
      </c>
      <c r="L73" s="59">
        <v>0</v>
      </c>
      <c r="M73" s="35">
        <f t="shared" si="1"/>
        <v>437482.34966584027</v>
      </c>
      <c r="P73" s="47"/>
    </row>
    <row r="74" spans="1:16" x14ac:dyDescent="0.2">
      <c r="A74" s="1" t="s">
        <v>428</v>
      </c>
      <c r="B74" s="17" t="s">
        <v>430</v>
      </c>
      <c r="C74" s="1" t="s">
        <v>218</v>
      </c>
      <c r="D74" s="1" t="s">
        <v>219</v>
      </c>
      <c r="E74" s="1" t="s">
        <v>220</v>
      </c>
      <c r="F74" s="46">
        <v>879965.80405107513</v>
      </c>
      <c r="G74" s="6"/>
      <c r="H74" s="6" t="s">
        <v>448</v>
      </c>
      <c r="I74" s="20"/>
      <c r="J74" s="6"/>
      <c r="K74" s="59">
        <v>1116696.6637733527</v>
      </c>
      <c r="L74" s="59">
        <v>0</v>
      </c>
      <c r="M74" s="35">
        <f t="shared" si="1"/>
        <v>1116696.6637733527</v>
      </c>
      <c r="P74" s="47"/>
    </row>
    <row r="75" spans="1:16" x14ac:dyDescent="0.2">
      <c r="A75" s="1" t="s">
        <v>428</v>
      </c>
      <c r="B75" s="17" t="s">
        <v>430</v>
      </c>
      <c r="C75" s="1" t="s">
        <v>221</v>
      </c>
      <c r="D75" s="1" t="s">
        <v>222</v>
      </c>
      <c r="E75" s="1" t="s">
        <v>223</v>
      </c>
      <c r="F75" s="46">
        <v>1087251.3050945252</v>
      </c>
      <c r="G75" s="6"/>
      <c r="H75" s="6" t="s">
        <v>448</v>
      </c>
      <c r="I75" s="20"/>
      <c r="J75" s="6"/>
      <c r="K75" s="59">
        <v>1379746.7060573809</v>
      </c>
      <c r="L75" s="59">
        <v>0</v>
      </c>
      <c r="M75" s="35">
        <f t="shared" si="1"/>
        <v>1379746.7060573809</v>
      </c>
      <c r="P75" s="47"/>
    </row>
    <row r="76" spans="1:16" x14ac:dyDescent="0.2">
      <c r="A76" s="1" t="s">
        <v>428</v>
      </c>
      <c r="B76" s="17" t="s">
        <v>430</v>
      </c>
      <c r="C76" s="1" t="s">
        <v>224</v>
      </c>
      <c r="D76" s="1" t="s">
        <v>225</v>
      </c>
      <c r="E76" s="1" t="s">
        <v>226</v>
      </c>
      <c r="F76" s="46">
        <v>619703.90246484429</v>
      </c>
      <c r="G76" s="6"/>
      <c r="H76" s="6" t="s">
        <v>448</v>
      </c>
      <c r="I76" s="20"/>
      <c r="J76" s="6"/>
      <c r="K76" s="59">
        <v>786418.39045749977</v>
      </c>
      <c r="L76" s="59">
        <v>0</v>
      </c>
      <c r="M76" s="35">
        <f t="shared" si="1"/>
        <v>786418.39045749977</v>
      </c>
      <c r="P76" s="47"/>
    </row>
    <row r="77" spans="1:16" x14ac:dyDescent="0.2">
      <c r="A77" s="1" t="s">
        <v>428</v>
      </c>
      <c r="B77" s="17" t="s">
        <v>430</v>
      </c>
      <c r="C77" s="1" t="s">
        <v>227</v>
      </c>
      <c r="D77" s="1" t="s">
        <v>228</v>
      </c>
      <c r="E77" s="1" t="s">
        <v>229</v>
      </c>
      <c r="F77" s="46">
        <v>471000.0055940859</v>
      </c>
      <c r="G77" s="6"/>
      <c r="H77" s="6" t="s">
        <v>448</v>
      </c>
      <c r="I77" s="20"/>
      <c r="J77" s="6"/>
      <c r="K77" s="59">
        <v>597709.73725286941</v>
      </c>
      <c r="L77" s="59">
        <v>0</v>
      </c>
      <c r="M77" s="35">
        <f t="shared" si="1"/>
        <v>597709.73725286941</v>
      </c>
      <c r="P77" s="47"/>
    </row>
    <row r="78" spans="1:16" x14ac:dyDescent="0.2">
      <c r="A78" s="1" t="s">
        <v>428</v>
      </c>
      <c r="B78" s="17" t="s">
        <v>430</v>
      </c>
      <c r="C78" s="1" t="s">
        <v>230</v>
      </c>
      <c r="D78" s="1" t="s">
        <v>231</v>
      </c>
      <c r="E78" s="1" t="s">
        <v>232</v>
      </c>
      <c r="F78" s="46">
        <v>810247.72200619616</v>
      </c>
      <c r="G78" s="6"/>
      <c r="H78" s="6" t="s">
        <v>448</v>
      </c>
      <c r="I78" s="20"/>
      <c r="J78" s="6"/>
      <c r="K78" s="59">
        <v>1028222.8131001808</v>
      </c>
      <c r="L78" s="59">
        <v>0</v>
      </c>
      <c r="M78" s="35">
        <f t="shared" si="1"/>
        <v>1028222.8131001808</v>
      </c>
      <c r="P78" s="47"/>
    </row>
    <row r="79" spans="1:16" x14ac:dyDescent="0.2">
      <c r="A79" s="1" t="s">
        <v>428</v>
      </c>
      <c r="B79" s="17" t="s">
        <v>430</v>
      </c>
      <c r="C79" s="1" t="s">
        <v>233</v>
      </c>
      <c r="D79" s="1" t="s">
        <v>234</v>
      </c>
      <c r="E79" s="1" t="s">
        <v>235</v>
      </c>
      <c r="F79" s="46">
        <v>1171208.6299378537</v>
      </c>
      <c r="G79" s="6"/>
      <c r="H79" s="6" t="s">
        <v>448</v>
      </c>
      <c r="I79" s="20"/>
      <c r="J79" s="6"/>
      <c r="K79" s="59">
        <v>1486290.4531014981</v>
      </c>
      <c r="L79" s="59">
        <v>0</v>
      </c>
      <c r="M79" s="35">
        <f t="shared" si="1"/>
        <v>1486290.4531014981</v>
      </c>
      <c r="P79" s="47"/>
    </row>
    <row r="80" spans="1:16" x14ac:dyDescent="0.2">
      <c r="A80" s="1" t="s">
        <v>428</v>
      </c>
      <c r="B80" s="17" t="s">
        <v>430</v>
      </c>
      <c r="C80" s="1" t="s">
        <v>236</v>
      </c>
      <c r="D80" s="1" t="s">
        <v>237</v>
      </c>
      <c r="E80" s="1" t="s">
        <v>238</v>
      </c>
      <c r="F80" s="46">
        <v>640862.13191874325</v>
      </c>
      <c r="G80" s="6"/>
      <c r="H80" s="6" t="s">
        <v>448</v>
      </c>
      <c r="I80" s="20"/>
      <c r="J80" s="6"/>
      <c r="K80" s="59">
        <v>813268.6651265237</v>
      </c>
      <c r="L80" s="59">
        <v>0</v>
      </c>
      <c r="M80" s="35">
        <f t="shared" si="1"/>
        <v>813268.6651265237</v>
      </c>
      <c r="P80" s="47"/>
    </row>
    <row r="81" spans="1:16" x14ac:dyDescent="0.2">
      <c r="A81" s="1" t="s">
        <v>428</v>
      </c>
      <c r="B81" s="17" t="s">
        <v>430</v>
      </c>
      <c r="C81" s="1" t="s">
        <v>239</v>
      </c>
      <c r="D81" s="1" t="s">
        <v>240</v>
      </c>
      <c r="E81" s="1" t="s">
        <v>241</v>
      </c>
      <c r="F81" s="46">
        <v>553626.76967395842</v>
      </c>
      <c r="G81" s="6"/>
      <c r="H81" s="6" t="s">
        <v>448</v>
      </c>
      <c r="I81" s="20"/>
      <c r="J81" s="6"/>
      <c r="K81" s="59">
        <v>702564.98629885307</v>
      </c>
      <c r="L81" s="59">
        <v>0</v>
      </c>
      <c r="M81" s="35">
        <f t="shared" si="1"/>
        <v>702564.98629885307</v>
      </c>
      <c r="P81" s="47"/>
    </row>
    <row r="82" spans="1:16" x14ac:dyDescent="0.2">
      <c r="A82" s="1" t="s">
        <v>428</v>
      </c>
      <c r="B82" s="17" t="s">
        <v>430</v>
      </c>
      <c r="C82" s="1" t="s">
        <v>242</v>
      </c>
      <c r="D82" s="1" t="s">
        <v>243</v>
      </c>
      <c r="E82" s="1" t="s">
        <v>244</v>
      </c>
      <c r="F82" s="46">
        <v>464997.50038951263</v>
      </c>
      <c r="G82" s="6"/>
      <c r="H82" s="6" t="s">
        <v>448</v>
      </c>
      <c r="I82" s="20"/>
      <c r="J82" s="6"/>
      <c r="K82" s="59">
        <v>590092.43086506007</v>
      </c>
      <c r="L82" s="59">
        <v>0</v>
      </c>
      <c r="M82" s="35">
        <f t="shared" si="1"/>
        <v>590092.43086506007</v>
      </c>
      <c r="P82" s="47"/>
    </row>
    <row r="83" spans="1:16" x14ac:dyDescent="0.2">
      <c r="A83" s="1" t="s">
        <v>428</v>
      </c>
      <c r="B83" s="17" t="s">
        <v>430</v>
      </c>
      <c r="C83" s="1" t="s">
        <v>245</v>
      </c>
      <c r="D83" s="1" t="s">
        <v>246</v>
      </c>
      <c r="E83" s="1" t="s">
        <v>247</v>
      </c>
      <c r="F83" s="46">
        <v>839305.66523211077</v>
      </c>
      <c r="G83" s="6"/>
      <c r="H83" s="6" t="s">
        <v>448</v>
      </c>
      <c r="I83" s="20"/>
      <c r="J83" s="6"/>
      <c r="K83" s="59">
        <v>1065098.0317064866</v>
      </c>
      <c r="L83" s="59">
        <v>0</v>
      </c>
      <c r="M83" s="35">
        <f t="shared" si="1"/>
        <v>1065098.0317064866</v>
      </c>
      <c r="P83" s="47"/>
    </row>
    <row r="84" spans="1:16" x14ac:dyDescent="0.2">
      <c r="A84" s="1" t="s">
        <v>428</v>
      </c>
      <c r="B84" s="17" t="s">
        <v>430</v>
      </c>
      <c r="C84" s="1" t="s">
        <v>248</v>
      </c>
      <c r="D84" s="1" t="s">
        <v>249</v>
      </c>
      <c r="E84" s="1" t="s">
        <v>250</v>
      </c>
      <c r="F84" s="46">
        <v>287202.67819162086</v>
      </c>
      <c r="G84" s="6"/>
      <c r="H84" s="27" t="s">
        <v>420</v>
      </c>
      <c r="I84" s="20"/>
      <c r="J84" s="6"/>
      <c r="K84" s="59">
        <v>100520.94093229318</v>
      </c>
      <c r="L84" s="59">
        <v>0</v>
      </c>
      <c r="M84" s="35">
        <f t="shared" si="1"/>
        <v>100520.94093229318</v>
      </c>
      <c r="P84" s="47"/>
    </row>
    <row r="85" spans="1:16" x14ac:dyDescent="0.2">
      <c r="A85" s="1" t="s">
        <v>428</v>
      </c>
      <c r="B85" s="17" t="s">
        <v>430</v>
      </c>
      <c r="C85" s="1" t="s">
        <v>251</v>
      </c>
      <c r="D85" s="1" t="s">
        <v>252</v>
      </c>
      <c r="E85" s="1" t="s">
        <v>253</v>
      </c>
      <c r="F85" s="46">
        <v>1194076.1894235723</v>
      </c>
      <c r="G85" s="6"/>
      <c r="H85" s="6" t="s">
        <v>448</v>
      </c>
      <c r="I85" s="20"/>
      <c r="J85" s="6"/>
      <c r="K85" s="59">
        <v>1515309.9115948253</v>
      </c>
      <c r="L85" s="59">
        <v>0</v>
      </c>
      <c r="M85" s="35">
        <f t="shared" si="1"/>
        <v>1515309.9115948253</v>
      </c>
      <c r="P85" s="47"/>
    </row>
    <row r="86" spans="1:16" x14ac:dyDescent="0.2">
      <c r="A86" s="1" t="s">
        <v>428</v>
      </c>
      <c r="B86" s="17" t="s">
        <v>430</v>
      </c>
      <c r="C86" s="1" t="s">
        <v>254</v>
      </c>
      <c r="D86" s="1" t="s">
        <v>255</v>
      </c>
      <c r="E86" s="1" t="s">
        <v>256</v>
      </c>
      <c r="F86" s="46">
        <v>361427.78100008518</v>
      </c>
      <c r="G86" s="6"/>
      <c r="H86" s="6" t="s">
        <v>448</v>
      </c>
      <c r="I86" s="20"/>
      <c r="J86" s="6"/>
      <c r="K86" s="59">
        <v>458660.10027006874</v>
      </c>
      <c r="L86" s="59">
        <v>0</v>
      </c>
      <c r="M86" s="35">
        <f t="shared" si="1"/>
        <v>458660.10027006874</v>
      </c>
      <c r="P86" s="47"/>
    </row>
    <row r="87" spans="1:16" x14ac:dyDescent="0.2">
      <c r="A87" s="1" t="s">
        <v>428</v>
      </c>
      <c r="B87" s="17" t="s">
        <v>430</v>
      </c>
      <c r="C87" s="1" t="s">
        <v>257</v>
      </c>
      <c r="D87" s="1" t="s">
        <v>258</v>
      </c>
      <c r="E87" s="1" t="s">
        <v>259</v>
      </c>
      <c r="F87" s="46">
        <v>556130.84759039804</v>
      </c>
      <c r="G87" s="6"/>
      <c r="H87" s="10" t="s">
        <v>2</v>
      </c>
      <c r="I87" s="20"/>
      <c r="J87" s="6"/>
      <c r="K87" s="59">
        <v>704246.47</v>
      </c>
      <c r="L87" s="59">
        <v>-510246.47</v>
      </c>
      <c r="M87" s="35">
        <f t="shared" si="1"/>
        <v>194000</v>
      </c>
      <c r="P87" s="47"/>
    </row>
    <row r="88" spans="1:16" x14ac:dyDescent="0.2">
      <c r="A88" s="1" t="s">
        <v>428</v>
      </c>
      <c r="B88" s="17" t="s">
        <v>430</v>
      </c>
      <c r="C88" s="1" t="s">
        <v>260</v>
      </c>
      <c r="D88" s="1" t="s">
        <v>261</v>
      </c>
      <c r="E88" s="1" t="s">
        <v>262</v>
      </c>
      <c r="F88" s="46">
        <v>552336.9833490178</v>
      </c>
      <c r="G88" s="6"/>
      <c r="H88" s="10" t="s">
        <v>2</v>
      </c>
      <c r="I88" s="20"/>
      <c r="J88" s="6"/>
      <c r="K88" s="59">
        <v>617787.89</v>
      </c>
      <c r="L88" s="59">
        <v>-430247.89</v>
      </c>
      <c r="M88" s="35">
        <f t="shared" si="1"/>
        <v>187540</v>
      </c>
      <c r="P88" s="47"/>
    </row>
    <row r="89" spans="1:16" x14ac:dyDescent="0.2">
      <c r="A89" s="1" t="s">
        <v>428</v>
      </c>
      <c r="B89" s="17" t="s">
        <v>430</v>
      </c>
      <c r="C89" s="1" t="s">
        <v>263</v>
      </c>
      <c r="D89" s="1" t="s">
        <v>264</v>
      </c>
      <c r="E89" s="1" t="s">
        <v>265</v>
      </c>
      <c r="F89" s="46">
        <v>307697.55545134284</v>
      </c>
      <c r="G89" s="6"/>
      <c r="H89" s="6" t="s">
        <v>448</v>
      </c>
      <c r="I89" s="20"/>
      <c r="J89" s="6"/>
      <c r="K89" s="59">
        <v>390475.18736048206</v>
      </c>
      <c r="L89" s="59">
        <v>0</v>
      </c>
      <c r="M89" s="35">
        <f t="shared" si="1"/>
        <v>390475.18736048206</v>
      </c>
      <c r="P89" s="47"/>
    </row>
    <row r="90" spans="1:16" x14ac:dyDescent="0.2">
      <c r="A90" s="1" t="s">
        <v>428</v>
      </c>
      <c r="B90" s="17" t="s">
        <v>430</v>
      </c>
      <c r="C90" s="1" t="s">
        <v>266</v>
      </c>
      <c r="D90" s="1" t="s">
        <v>267</v>
      </c>
      <c r="E90" s="1" t="s">
        <v>268</v>
      </c>
      <c r="F90" s="46">
        <v>380618.35790907964</v>
      </c>
      <c r="G90" s="6"/>
      <c r="H90" s="27" t="s">
        <v>420</v>
      </c>
      <c r="I90" s="20"/>
      <c r="J90" s="6"/>
      <c r="K90" s="59">
        <v>54001.001587681763</v>
      </c>
      <c r="L90" s="59">
        <v>0</v>
      </c>
      <c r="M90" s="35">
        <f t="shared" si="1"/>
        <v>54001.001587681763</v>
      </c>
      <c r="P90" s="47"/>
    </row>
    <row r="91" spans="1:16" x14ac:dyDescent="0.2">
      <c r="A91" s="1" t="s">
        <v>428</v>
      </c>
      <c r="B91" s="17" t="s">
        <v>430</v>
      </c>
      <c r="C91" s="1" t="s">
        <v>269</v>
      </c>
      <c r="D91" s="1" t="s">
        <v>270</v>
      </c>
      <c r="E91" s="1" t="s">
        <v>271</v>
      </c>
      <c r="F91" s="46">
        <v>805472.91972017847</v>
      </c>
      <c r="G91" s="6"/>
      <c r="H91" s="6" t="s">
        <v>448</v>
      </c>
      <c r="I91" s="20"/>
      <c r="J91" s="6"/>
      <c r="K91" s="59">
        <v>1022163.4941110701</v>
      </c>
      <c r="L91" s="59">
        <v>0</v>
      </c>
      <c r="M91" s="35">
        <f t="shared" si="1"/>
        <v>1022163.4941110701</v>
      </c>
      <c r="P91" s="47"/>
    </row>
    <row r="92" spans="1:16" x14ac:dyDescent="0.2">
      <c r="A92" s="1" t="s">
        <v>428</v>
      </c>
      <c r="B92" s="17" t="s">
        <v>430</v>
      </c>
      <c r="C92" s="1" t="s">
        <v>272</v>
      </c>
      <c r="D92" s="1" t="s">
        <v>273</v>
      </c>
      <c r="E92" s="1" t="s">
        <v>274</v>
      </c>
      <c r="F92" s="46">
        <v>210543.23069404438</v>
      </c>
      <c r="G92" s="6"/>
      <c r="H92" s="6" t="s">
        <v>448</v>
      </c>
      <c r="I92" s="20"/>
      <c r="J92" s="6"/>
      <c r="K92" s="59">
        <v>267184.16531362722</v>
      </c>
      <c r="L92" s="59">
        <v>0</v>
      </c>
      <c r="M92" s="35">
        <f t="shared" si="1"/>
        <v>267184.16531362722</v>
      </c>
      <c r="P92" s="47"/>
    </row>
    <row r="93" spans="1:16" x14ac:dyDescent="0.2">
      <c r="A93" s="1" t="s">
        <v>428</v>
      </c>
      <c r="B93" s="17" t="s">
        <v>430</v>
      </c>
      <c r="C93" s="1" t="s">
        <v>275</v>
      </c>
      <c r="D93" s="1" t="s">
        <v>276</v>
      </c>
      <c r="E93" s="1" t="s">
        <v>277</v>
      </c>
      <c r="F93" s="46">
        <v>757839.94493785501</v>
      </c>
      <c r="G93" s="6"/>
      <c r="H93" s="10" t="s">
        <v>2</v>
      </c>
      <c r="I93" s="20"/>
      <c r="J93" s="6"/>
      <c r="K93" s="59">
        <v>847642.57414648647</v>
      </c>
      <c r="L93" s="59">
        <v>-582398.52</v>
      </c>
      <c r="M93" s="35">
        <f t="shared" si="1"/>
        <v>265244.05414648645</v>
      </c>
      <c r="P93" s="47"/>
    </row>
    <row r="94" spans="1:16" x14ac:dyDescent="0.2">
      <c r="A94" s="1" t="s">
        <v>428</v>
      </c>
      <c r="B94" s="17" t="s">
        <v>430</v>
      </c>
      <c r="C94" s="1" t="s">
        <v>278</v>
      </c>
      <c r="D94" s="1" t="s">
        <v>279</v>
      </c>
      <c r="E94" s="1" t="s">
        <v>280</v>
      </c>
      <c r="F94" s="46">
        <v>442742.78682841919</v>
      </c>
      <c r="G94" s="6"/>
      <c r="H94" s="10" t="s">
        <v>2</v>
      </c>
      <c r="I94" s="20"/>
      <c r="J94" s="6"/>
      <c r="K94" s="59">
        <v>508064.83890440641</v>
      </c>
      <c r="L94" s="59">
        <v>-401936.83</v>
      </c>
      <c r="M94" s="35">
        <f t="shared" si="1"/>
        <v>106128.00890440639</v>
      </c>
      <c r="P94" s="47"/>
    </row>
    <row r="95" spans="1:16" x14ac:dyDescent="0.2">
      <c r="A95" s="1" t="s">
        <v>428</v>
      </c>
      <c r="B95" s="17" t="s">
        <v>430</v>
      </c>
      <c r="C95" s="1" t="s">
        <v>281</v>
      </c>
      <c r="D95" s="1" t="s">
        <v>282</v>
      </c>
      <c r="E95" s="1" t="s">
        <v>283</v>
      </c>
      <c r="F95" s="46">
        <v>207128.24097774364</v>
      </c>
      <c r="G95" s="6"/>
      <c r="H95" s="6" t="s">
        <v>448</v>
      </c>
      <c r="I95" s="20"/>
      <c r="J95" s="6"/>
      <c r="K95" s="59">
        <v>262850.45302069682</v>
      </c>
      <c r="L95" s="59">
        <v>0</v>
      </c>
      <c r="M95" s="35">
        <f t="shared" si="1"/>
        <v>262850.45302069682</v>
      </c>
      <c r="P95" s="47"/>
    </row>
    <row r="96" spans="1:16" x14ac:dyDescent="0.2">
      <c r="A96" s="1" t="s">
        <v>428</v>
      </c>
      <c r="B96" s="17" t="s">
        <v>430</v>
      </c>
      <c r="C96" s="1" t="s">
        <v>284</v>
      </c>
      <c r="D96" s="1" t="s">
        <v>285</v>
      </c>
      <c r="E96" s="1" t="s">
        <v>286</v>
      </c>
      <c r="F96" s="46">
        <v>694327.36688959599</v>
      </c>
      <c r="G96" s="6"/>
      <c r="H96" s="6" t="s">
        <v>448</v>
      </c>
      <c r="I96" s="20"/>
      <c r="J96" s="6"/>
      <c r="K96" s="59">
        <v>881117.28609944868</v>
      </c>
      <c r="L96" s="59">
        <v>0</v>
      </c>
      <c r="M96" s="35">
        <f t="shared" si="1"/>
        <v>881117.28609944868</v>
      </c>
      <c r="P96" s="47"/>
    </row>
    <row r="97" spans="1:16" x14ac:dyDescent="0.2">
      <c r="A97" s="1" t="s">
        <v>428</v>
      </c>
      <c r="B97" s="17" t="s">
        <v>430</v>
      </c>
      <c r="C97" s="1" t="s">
        <v>287</v>
      </c>
      <c r="D97" s="1" t="s">
        <v>288</v>
      </c>
      <c r="E97" s="1" t="s">
        <v>289</v>
      </c>
      <c r="F97" s="46">
        <v>619284.01673689671</v>
      </c>
      <c r="G97" s="6"/>
      <c r="H97" s="6" t="s">
        <v>448</v>
      </c>
      <c r="I97" s="20"/>
      <c r="J97" s="6"/>
      <c r="K97" s="59">
        <v>785885.5318331985</v>
      </c>
      <c r="L97" s="59">
        <v>0</v>
      </c>
      <c r="M97" s="35">
        <f t="shared" si="1"/>
        <v>785885.5318331985</v>
      </c>
      <c r="P97" s="47"/>
    </row>
    <row r="98" spans="1:16" x14ac:dyDescent="0.2">
      <c r="A98" s="1" t="s">
        <v>428</v>
      </c>
      <c r="B98" s="17" t="s">
        <v>430</v>
      </c>
      <c r="C98" s="1" t="s">
        <v>290</v>
      </c>
      <c r="D98" s="1" t="s">
        <v>291</v>
      </c>
      <c r="E98" s="1" t="s">
        <v>292</v>
      </c>
      <c r="F98" s="46">
        <v>703164.48150172457</v>
      </c>
      <c r="G98" s="6"/>
      <c r="H98" s="6" t="s">
        <v>448</v>
      </c>
      <c r="I98" s="20"/>
      <c r="J98" s="6"/>
      <c r="K98" s="59">
        <v>892331.74983825209</v>
      </c>
      <c r="L98" s="59">
        <v>0</v>
      </c>
      <c r="M98" s="35">
        <f t="shared" si="1"/>
        <v>892331.74983825209</v>
      </c>
      <c r="P98" s="47"/>
    </row>
    <row r="99" spans="1:16" x14ac:dyDescent="0.2">
      <c r="A99" s="1" t="s">
        <v>428</v>
      </c>
      <c r="B99" s="17" t="s">
        <v>430</v>
      </c>
      <c r="C99" s="1" t="s">
        <v>293</v>
      </c>
      <c r="D99" s="1" t="s">
        <v>294</v>
      </c>
      <c r="E99" s="1" t="s">
        <v>295</v>
      </c>
      <c r="F99" s="46">
        <v>423872.32541655563</v>
      </c>
      <c r="G99" s="6"/>
      <c r="H99" s="6" t="s">
        <v>448</v>
      </c>
      <c r="I99" s="20"/>
      <c r="J99" s="6"/>
      <c r="K99" s="59">
        <v>537903.63799784891</v>
      </c>
      <c r="L99" s="59">
        <v>0</v>
      </c>
      <c r="M99" s="35">
        <f t="shared" si="1"/>
        <v>537903.63799784891</v>
      </c>
      <c r="P99" s="47"/>
    </row>
    <row r="100" spans="1:16" x14ac:dyDescent="0.2">
      <c r="A100" s="1" t="s">
        <v>428</v>
      </c>
      <c r="B100" s="17" t="s">
        <v>430</v>
      </c>
      <c r="C100" s="1" t="s">
        <v>296</v>
      </c>
      <c r="D100" s="1" t="s">
        <v>297</v>
      </c>
      <c r="E100" s="1" t="s">
        <v>298</v>
      </c>
      <c r="F100" s="46">
        <v>536378.07004515827</v>
      </c>
      <c r="G100" s="6"/>
      <c r="H100" s="6" t="s">
        <v>448</v>
      </c>
      <c r="I100" s="20"/>
      <c r="J100" s="6"/>
      <c r="K100" s="59">
        <v>680676.01278364472</v>
      </c>
      <c r="L100" s="59">
        <v>0</v>
      </c>
      <c r="M100" s="35">
        <f t="shared" si="1"/>
        <v>680676.01278364472</v>
      </c>
      <c r="P100" s="47"/>
    </row>
    <row r="101" spans="1:16" x14ac:dyDescent="0.2">
      <c r="A101" s="1" t="s">
        <v>428</v>
      </c>
      <c r="B101" s="17" t="s">
        <v>430</v>
      </c>
      <c r="C101" s="1" t="s">
        <v>299</v>
      </c>
      <c r="D101" s="1" t="s">
        <v>300</v>
      </c>
      <c r="E101" s="1" t="s">
        <v>301</v>
      </c>
      <c r="F101" s="46">
        <v>503667.37816403061</v>
      </c>
      <c r="G101" s="6"/>
      <c r="H101" s="27" t="s">
        <v>420</v>
      </c>
      <c r="I101" s="20"/>
      <c r="J101" s="6"/>
      <c r="K101" s="59">
        <v>125000</v>
      </c>
      <c r="L101" s="59">
        <v>0</v>
      </c>
      <c r="M101" s="35">
        <f t="shared" si="1"/>
        <v>125000</v>
      </c>
      <c r="P101" s="47"/>
    </row>
    <row r="102" spans="1:16" x14ac:dyDescent="0.2">
      <c r="A102" s="1" t="s">
        <v>428</v>
      </c>
      <c r="B102" s="17" t="s">
        <v>430</v>
      </c>
      <c r="C102" s="1" t="s">
        <v>302</v>
      </c>
      <c r="D102" s="1" t="s">
        <v>303</v>
      </c>
      <c r="E102" s="1" t="s">
        <v>304</v>
      </c>
      <c r="F102" s="46">
        <v>990707.74604957923</v>
      </c>
      <c r="G102" s="6"/>
      <c r="H102" s="10" t="s">
        <v>2</v>
      </c>
      <c r="I102" s="20"/>
      <c r="J102" s="6"/>
      <c r="K102" s="59">
        <v>1043625.3698139042</v>
      </c>
      <c r="L102" s="59">
        <v>-890696.37</v>
      </c>
      <c r="M102" s="35">
        <f t="shared" si="1"/>
        <v>152928.99981390417</v>
      </c>
      <c r="P102" s="47"/>
    </row>
    <row r="103" spans="1:16" x14ac:dyDescent="0.2">
      <c r="A103" s="1" t="s">
        <v>428</v>
      </c>
      <c r="B103" s="17" t="s">
        <v>430</v>
      </c>
      <c r="C103" s="1" t="s">
        <v>305</v>
      </c>
      <c r="D103" s="1" t="s">
        <v>306</v>
      </c>
      <c r="E103" s="1" t="s">
        <v>307</v>
      </c>
      <c r="F103" s="46">
        <v>1344917.4348901995</v>
      </c>
      <c r="G103" s="6"/>
      <c r="H103" s="6" t="s">
        <v>448</v>
      </c>
      <c r="I103" s="20"/>
      <c r="J103" s="6"/>
      <c r="K103" s="59">
        <v>1706730.9127639374</v>
      </c>
      <c r="L103" s="59">
        <v>0</v>
      </c>
      <c r="M103" s="35">
        <f t="shared" si="1"/>
        <v>1706730.9127639374</v>
      </c>
      <c r="P103" s="47"/>
    </row>
    <row r="104" spans="1:16" x14ac:dyDescent="0.2">
      <c r="A104" s="1" t="s">
        <v>428</v>
      </c>
      <c r="B104" s="17" t="s">
        <v>430</v>
      </c>
      <c r="C104" s="1" t="s">
        <v>308</v>
      </c>
      <c r="D104" s="1" t="s">
        <v>309</v>
      </c>
      <c r="E104" s="1" t="s">
        <v>310</v>
      </c>
      <c r="F104" s="46">
        <v>1114883.1620573848</v>
      </c>
      <c r="G104" s="6"/>
      <c r="H104" s="6" t="s">
        <v>448</v>
      </c>
      <c r="I104" s="20"/>
      <c r="J104" s="6"/>
      <c r="K104" s="59">
        <v>1414812.158189219</v>
      </c>
      <c r="L104" s="59">
        <v>0</v>
      </c>
      <c r="M104" s="35">
        <f t="shared" si="1"/>
        <v>1414812.158189219</v>
      </c>
      <c r="P104" s="47"/>
    </row>
    <row r="105" spans="1:16" x14ac:dyDescent="0.2">
      <c r="A105" s="1" t="s">
        <v>428</v>
      </c>
      <c r="B105" s="17" t="s">
        <v>430</v>
      </c>
      <c r="C105" s="1" t="s">
        <v>311</v>
      </c>
      <c r="D105" s="1" t="s">
        <v>312</v>
      </c>
      <c r="E105" s="1" t="s">
        <v>313</v>
      </c>
      <c r="F105" s="46">
        <v>53012.980711504817</v>
      </c>
      <c r="G105" s="6"/>
      <c r="H105" s="6" t="s">
        <v>448</v>
      </c>
      <c r="I105" s="20"/>
      <c r="J105" s="6"/>
      <c r="K105" s="59">
        <v>67274.707756186021</v>
      </c>
      <c r="L105" s="59">
        <v>0</v>
      </c>
      <c r="M105" s="35">
        <f t="shared" si="1"/>
        <v>67274.707756186021</v>
      </c>
      <c r="P105" s="47"/>
    </row>
    <row r="106" spans="1:16" x14ac:dyDescent="0.2">
      <c r="A106" s="1" t="s">
        <v>428</v>
      </c>
      <c r="B106" s="17" t="s">
        <v>430</v>
      </c>
      <c r="C106" s="1" t="s">
        <v>314</v>
      </c>
      <c r="D106" s="1" t="s">
        <v>315</v>
      </c>
      <c r="E106" s="1" t="s">
        <v>316</v>
      </c>
      <c r="F106" s="46">
        <v>1856389.9756515101</v>
      </c>
      <c r="G106" s="6"/>
      <c r="H106" s="10" t="s">
        <v>2</v>
      </c>
      <c r="I106" s="20"/>
      <c r="J106" s="6"/>
      <c r="K106" s="59">
        <v>2076368.83</v>
      </c>
      <c r="L106" s="59">
        <v>-2076368.83</v>
      </c>
      <c r="M106" s="35">
        <f t="shared" si="1"/>
        <v>0</v>
      </c>
      <c r="N106" s="47"/>
      <c r="P106" s="47"/>
    </row>
    <row r="107" spans="1:16" x14ac:dyDescent="0.2">
      <c r="A107" s="1" t="s">
        <v>428</v>
      </c>
      <c r="B107" s="17" t="s">
        <v>430</v>
      </c>
      <c r="C107" s="1" t="s">
        <v>317</v>
      </c>
      <c r="D107" s="1" t="s">
        <v>318</v>
      </c>
      <c r="E107" s="1" t="s">
        <v>319</v>
      </c>
      <c r="F107" s="46">
        <v>429479.47001174465</v>
      </c>
      <c r="G107" s="6"/>
      <c r="H107" s="10" t="s">
        <v>2</v>
      </c>
      <c r="I107" s="20"/>
      <c r="J107" s="6"/>
      <c r="K107" s="59">
        <v>471398.06</v>
      </c>
      <c r="L107" s="59">
        <v>-396398.06</v>
      </c>
      <c r="M107" s="35">
        <f t="shared" si="1"/>
        <v>75000</v>
      </c>
      <c r="P107" s="47"/>
    </row>
    <row r="108" spans="1:16" x14ac:dyDescent="0.2">
      <c r="A108" s="1" t="s">
        <v>428</v>
      </c>
      <c r="B108" s="17" t="s">
        <v>430</v>
      </c>
      <c r="C108" s="1" t="s">
        <v>320</v>
      </c>
      <c r="D108" s="1" t="s">
        <v>321</v>
      </c>
      <c r="E108" s="1" t="s">
        <v>322</v>
      </c>
      <c r="F108" s="46">
        <v>790641.88275754079</v>
      </c>
      <c r="G108" s="6"/>
      <c r="H108" s="6" t="s">
        <v>448</v>
      </c>
      <c r="I108" s="20"/>
      <c r="J108" s="6"/>
      <c r="K108" s="59">
        <v>1003342.5723932745</v>
      </c>
      <c r="L108" s="59">
        <v>0</v>
      </c>
      <c r="M108" s="35">
        <f t="shared" si="1"/>
        <v>1003342.5723932745</v>
      </c>
      <c r="P108" s="47"/>
    </row>
    <row r="109" spans="1:16" x14ac:dyDescent="0.2">
      <c r="A109" s="1" t="s">
        <v>428</v>
      </c>
      <c r="B109" s="17" t="s">
        <v>430</v>
      </c>
      <c r="C109" s="1" t="s">
        <v>323</v>
      </c>
      <c r="D109" s="1" t="s">
        <v>324</v>
      </c>
      <c r="E109" s="1" t="s">
        <v>325</v>
      </c>
      <c r="F109" s="46">
        <v>709365.21120095439</v>
      </c>
      <c r="G109" s="6"/>
      <c r="H109" s="10" t="s">
        <v>2</v>
      </c>
      <c r="I109" s="20"/>
      <c r="J109" s="6"/>
      <c r="K109" s="59">
        <v>747255.21852856316</v>
      </c>
      <c r="L109" s="59">
        <v>-499531.22</v>
      </c>
      <c r="M109" s="35">
        <f t="shared" si="1"/>
        <v>247723.99852856318</v>
      </c>
      <c r="P109" s="47"/>
    </row>
    <row r="110" spans="1:16" x14ac:dyDescent="0.2">
      <c r="A110" s="1" t="s">
        <v>428</v>
      </c>
      <c r="B110" s="17" t="s">
        <v>430</v>
      </c>
      <c r="C110" s="1" t="s">
        <v>326</v>
      </c>
      <c r="D110" s="1" t="s">
        <v>327</v>
      </c>
      <c r="E110" s="1" t="s">
        <v>328</v>
      </c>
      <c r="F110" s="46">
        <v>1356650.231127955</v>
      </c>
      <c r="G110" s="6"/>
      <c r="H110" s="6" t="s">
        <v>448</v>
      </c>
      <c r="I110" s="20"/>
      <c r="J110" s="6"/>
      <c r="K110" s="59">
        <v>1721620.1133429736</v>
      </c>
      <c r="L110" s="59">
        <v>0</v>
      </c>
      <c r="M110" s="35">
        <f t="shared" si="1"/>
        <v>1721620.1133429736</v>
      </c>
      <c r="P110" s="47"/>
    </row>
    <row r="111" spans="1:16" x14ac:dyDescent="0.2">
      <c r="A111" s="1" t="s">
        <v>428</v>
      </c>
      <c r="B111" s="17" t="s">
        <v>433</v>
      </c>
      <c r="C111" s="1" t="s">
        <v>329</v>
      </c>
      <c r="D111" s="1" t="s">
        <v>330</v>
      </c>
      <c r="E111" s="1" t="s">
        <v>331</v>
      </c>
      <c r="F111" s="46">
        <v>1024954.0583580695</v>
      </c>
      <c r="G111" s="6"/>
      <c r="H111" s="6" t="s">
        <v>448</v>
      </c>
      <c r="I111" s="20"/>
      <c r="J111" s="6"/>
      <c r="K111" s="59">
        <v>1300690.0801841998</v>
      </c>
      <c r="L111" s="59">
        <v>0</v>
      </c>
      <c r="M111" s="35">
        <f t="shared" si="1"/>
        <v>1300690.0801841998</v>
      </c>
      <c r="P111" s="47"/>
    </row>
    <row r="112" spans="1:16" x14ac:dyDescent="0.2">
      <c r="J112" s="6"/>
      <c r="M112" s="35"/>
      <c r="P112" s="47"/>
    </row>
    <row r="113" spans="1:16" x14ac:dyDescent="0.2">
      <c r="J113" s="6"/>
      <c r="M113" s="35"/>
      <c r="P113" s="47"/>
    </row>
    <row r="114" spans="1:16" x14ac:dyDescent="0.2">
      <c r="B114" s="17"/>
      <c r="D114" s="22" t="s">
        <v>455</v>
      </c>
      <c r="F114" s="46"/>
      <c r="G114" s="6"/>
      <c r="H114" s="6"/>
      <c r="I114" s="20"/>
      <c r="M114" s="35"/>
      <c r="P114" s="47"/>
    </row>
    <row r="115" spans="1:16" x14ac:dyDescent="0.2">
      <c r="A115" s="1" t="s">
        <v>428</v>
      </c>
      <c r="B115" s="17" t="s">
        <v>434</v>
      </c>
      <c r="C115" s="1" t="s">
        <v>332</v>
      </c>
      <c r="D115" s="1" t="s">
        <v>333</v>
      </c>
      <c r="E115" s="1" t="s">
        <v>334</v>
      </c>
      <c r="F115" s="46"/>
      <c r="G115" s="6"/>
      <c r="H115" s="6">
        <v>0</v>
      </c>
      <c r="I115" s="20"/>
      <c r="K115" s="59">
        <v>0</v>
      </c>
      <c r="L115" s="59">
        <v>0</v>
      </c>
      <c r="M115" s="35">
        <f t="shared" si="1"/>
        <v>0</v>
      </c>
      <c r="P115" s="47"/>
    </row>
    <row r="116" spans="1:16" x14ac:dyDescent="0.2">
      <c r="A116" s="1" t="s">
        <v>431</v>
      </c>
      <c r="B116" s="17" t="s">
        <v>434</v>
      </c>
      <c r="C116" s="1" t="s">
        <v>335</v>
      </c>
      <c r="D116" s="1" t="s">
        <v>336</v>
      </c>
      <c r="E116" s="1" t="s">
        <v>337</v>
      </c>
      <c r="F116" s="46">
        <v>334207.45678812824</v>
      </c>
      <c r="G116" s="6"/>
      <c r="H116" s="27" t="s">
        <v>420</v>
      </c>
      <c r="I116" s="20"/>
      <c r="K116" s="59">
        <v>102348.99882720025</v>
      </c>
      <c r="L116" s="59">
        <v>0</v>
      </c>
      <c r="M116" s="35">
        <f t="shared" si="1"/>
        <v>102348.99882720025</v>
      </c>
      <c r="P116" s="47"/>
    </row>
    <row r="117" spans="1:16" x14ac:dyDescent="0.2">
      <c r="B117" s="17"/>
      <c r="F117" s="46"/>
      <c r="G117" s="6"/>
      <c r="H117" s="6"/>
      <c r="I117" s="20"/>
      <c r="K117" s="59"/>
      <c r="L117" s="59"/>
      <c r="M117" s="35"/>
      <c r="P117" s="47"/>
    </row>
    <row r="118" spans="1:16" x14ac:dyDescent="0.2">
      <c r="A118" s="1" t="s">
        <v>428</v>
      </c>
      <c r="B118" s="17" t="s">
        <v>435</v>
      </c>
      <c r="C118" s="1" t="s">
        <v>338</v>
      </c>
      <c r="D118" s="1" t="s">
        <v>339</v>
      </c>
      <c r="E118" s="1" t="s">
        <v>340</v>
      </c>
      <c r="F118" s="46">
        <v>1154172.2484145761</v>
      </c>
      <c r="G118" s="6"/>
      <c r="H118" s="10" t="s">
        <v>2</v>
      </c>
      <c r="I118" s="20"/>
      <c r="K118" s="59">
        <v>1215821.166957953</v>
      </c>
      <c r="L118" s="59">
        <v>-1041747.16</v>
      </c>
      <c r="M118" s="35">
        <f t="shared" si="1"/>
        <v>174074.00695795298</v>
      </c>
      <c r="P118" s="47"/>
    </row>
    <row r="119" spans="1:16" x14ac:dyDescent="0.2">
      <c r="A119" s="1" t="s">
        <v>431</v>
      </c>
      <c r="B119" s="17" t="s">
        <v>435</v>
      </c>
      <c r="C119" s="1" t="s">
        <v>341</v>
      </c>
      <c r="D119" s="1" t="s">
        <v>342</v>
      </c>
      <c r="E119" s="1" t="s">
        <v>343</v>
      </c>
      <c r="F119" s="46"/>
      <c r="G119" s="6"/>
      <c r="H119" s="6"/>
      <c r="I119" s="20"/>
      <c r="K119" s="59">
        <v>0</v>
      </c>
      <c r="L119" s="59">
        <v>0</v>
      </c>
      <c r="M119" s="35">
        <f t="shared" si="1"/>
        <v>0</v>
      </c>
      <c r="P119" s="47"/>
    </row>
    <row r="120" spans="1:16" x14ac:dyDescent="0.2">
      <c r="B120" s="17"/>
      <c r="D120" s="22"/>
      <c r="F120" s="46"/>
      <c r="G120" s="6"/>
      <c r="H120" s="6"/>
      <c r="I120" s="20"/>
      <c r="K120" s="59"/>
      <c r="L120" s="59"/>
      <c r="M120" s="35"/>
      <c r="P120" s="47"/>
    </row>
    <row r="121" spans="1:16" x14ac:dyDescent="0.2">
      <c r="A121" s="1" t="s">
        <v>428</v>
      </c>
      <c r="B121" s="17" t="s">
        <v>436</v>
      </c>
      <c r="C121" s="1" t="s">
        <v>344</v>
      </c>
      <c r="D121" s="1" t="s">
        <v>345</v>
      </c>
      <c r="E121" s="1" t="s">
        <v>346</v>
      </c>
      <c r="F121" s="46">
        <v>776783.84521321952</v>
      </c>
      <c r="G121" s="6"/>
      <c r="H121" s="10" t="s">
        <v>2</v>
      </c>
      <c r="I121" s="20"/>
      <c r="K121" s="59">
        <v>868831.29</v>
      </c>
      <c r="L121" s="59">
        <v>-597501.29</v>
      </c>
      <c r="M121" s="35">
        <f t="shared" si="1"/>
        <v>271330</v>
      </c>
      <c r="P121" s="47"/>
    </row>
    <row r="122" spans="1:16" x14ac:dyDescent="0.2">
      <c r="A122" s="1" t="s">
        <v>431</v>
      </c>
      <c r="B122" s="17" t="s">
        <v>436</v>
      </c>
      <c r="C122" s="1" t="s">
        <v>347</v>
      </c>
      <c r="D122" s="1" t="s">
        <v>348</v>
      </c>
      <c r="E122" s="1" t="s">
        <v>349</v>
      </c>
      <c r="F122" s="46">
        <v>0</v>
      </c>
      <c r="G122" s="6"/>
      <c r="H122" s="6">
        <f>F122</f>
        <v>0</v>
      </c>
      <c r="I122" s="20"/>
      <c r="K122" s="59">
        <v>0</v>
      </c>
      <c r="L122" s="59">
        <v>0</v>
      </c>
      <c r="M122" s="35">
        <f t="shared" si="1"/>
        <v>0</v>
      </c>
      <c r="P122" s="47"/>
    </row>
    <row r="123" spans="1:16" x14ac:dyDescent="0.2">
      <c r="B123" s="17"/>
      <c r="F123" s="46"/>
      <c r="G123" s="6"/>
      <c r="H123" s="6"/>
      <c r="I123" s="20"/>
      <c r="K123" s="59"/>
      <c r="L123" s="59"/>
      <c r="M123" s="35"/>
      <c r="P123" s="47"/>
    </row>
    <row r="124" spans="1:16" x14ac:dyDescent="0.2">
      <c r="A124" s="1" t="s">
        <v>428</v>
      </c>
      <c r="B124" s="17" t="s">
        <v>437</v>
      </c>
      <c r="C124" s="1" t="s">
        <v>350</v>
      </c>
      <c r="D124" s="1" t="s">
        <v>351</v>
      </c>
      <c r="E124" s="1" t="s">
        <v>352</v>
      </c>
      <c r="F124" s="46">
        <v>625316.42634968273</v>
      </c>
      <c r="G124" s="6"/>
      <c r="H124" s="10" t="s">
        <v>2</v>
      </c>
      <c r="I124" s="20"/>
      <c r="K124" s="59">
        <v>717489.84000000008</v>
      </c>
      <c r="L124" s="59">
        <v>-580638.84</v>
      </c>
      <c r="M124" s="35">
        <f t="shared" si="1"/>
        <v>136851.00000000012</v>
      </c>
      <c r="P124" s="47"/>
    </row>
    <row r="125" spans="1:16" x14ac:dyDescent="0.2">
      <c r="A125" s="1" t="s">
        <v>431</v>
      </c>
      <c r="B125" s="17" t="s">
        <v>437</v>
      </c>
      <c r="C125" s="1" t="s">
        <v>353</v>
      </c>
      <c r="D125" s="1" t="s">
        <v>354</v>
      </c>
      <c r="E125" s="1" t="s">
        <v>355</v>
      </c>
      <c r="F125" s="46">
        <v>865022.40071976185</v>
      </c>
      <c r="G125" s="6"/>
      <c r="H125" s="10" t="s">
        <v>2</v>
      </c>
      <c r="I125" s="20"/>
      <c r="K125" s="59">
        <v>949451.39000000013</v>
      </c>
      <c r="L125" s="59">
        <v>-646922.39</v>
      </c>
      <c r="M125" s="35">
        <f t="shared" si="1"/>
        <v>302529.00000000012</v>
      </c>
      <c r="P125" s="47"/>
    </row>
    <row r="126" spans="1:16" x14ac:dyDescent="0.2">
      <c r="B126" s="17"/>
      <c r="F126" s="46"/>
      <c r="G126" s="6"/>
      <c r="H126" s="6"/>
      <c r="I126" s="20"/>
      <c r="K126" s="59"/>
      <c r="L126" s="59"/>
      <c r="M126" s="35"/>
      <c r="P126" s="47"/>
    </row>
    <row r="127" spans="1:16" x14ac:dyDescent="0.2">
      <c r="A127" s="1" t="s">
        <v>428</v>
      </c>
      <c r="B127" s="17" t="s">
        <v>438</v>
      </c>
      <c r="C127" s="1" t="s">
        <v>356</v>
      </c>
      <c r="D127" s="1" t="s">
        <v>357</v>
      </c>
      <c r="E127" s="1" t="s">
        <v>358</v>
      </c>
      <c r="F127" s="46">
        <v>465194.19500654377</v>
      </c>
      <c r="G127" s="6"/>
      <c r="H127" s="27" t="s">
        <v>420</v>
      </c>
      <c r="I127" s="20"/>
      <c r="K127" s="59">
        <v>128204.42319418553</v>
      </c>
      <c r="L127" s="59">
        <v>0</v>
      </c>
      <c r="M127" s="35">
        <f t="shared" si="1"/>
        <v>128204.42319418553</v>
      </c>
      <c r="P127" s="47"/>
    </row>
    <row r="128" spans="1:16" x14ac:dyDescent="0.2">
      <c r="A128" s="1" t="s">
        <v>431</v>
      </c>
      <c r="B128" s="17" t="s">
        <v>438</v>
      </c>
      <c r="C128" s="1" t="s">
        <v>359</v>
      </c>
      <c r="D128" s="1" t="s">
        <v>360</v>
      </c>
      <c r="E128" s="1" t="s">
        <v>361</v>
      </c>
      <c r="F128" s="46">
        <v>461733.56335720047</v>
      </c>
      <c r="G128" s="6"/>
      <c r="H128" s="27" t="s">
        <v>420</v>
      </c>
      <c r="I128" s="20"/>
      <c r="K128" s="59">
        <v>161606.74420446271</v>
      </c>
      <c r="L128" s="59">
        <v>0</v>
      </c>
      <c r="M128" s="35">
        <f t="shared" si="1"/>
        <v>161606.74420446271</v>
      </c>
      <c r="P128" s="47"/>
    </row>
    <row r="129" spans="1:16" x14ac:dyDescent="0.2">
      <c r="A129" s="1" t="s">
        <v>431</v>
      </c>
      <c r="B129" s="17" t="s">
        <v>438</v>
      </c>
      <c r="C129" s="1" t="s">
        <v>362</v>
      </c>
      <c r="D129" s="1" t="s">
        <v>363</v>
      </c>
      <c r="E129" s="1" t="s">
        <v>364</v>
      </c>
      <c r="F129" s="46">
        <v>410216.62717605568</v>
      </c>
      <c r="G129" s="6"/>
      <c r="H129" s="6" t="s">
        <v>448</v>
      </c>
      <c r="I129" s="20"/>
      <c r="K129" s="59">
        <v>464469.82134695502</v>
      </c>
      <c r="L129" s="59">
        <v>0</v>
      </c>
      <c r="M129" s="35">
        <f t="shared" si="1"/>
        <v>464469.82134695502</v>
      </c>
      <c r="P129" s="47"/>
    </row>
    <row r="130" spans="1:16" x14ac:dyDescent="0.2">
      <c r="B130" s="17"/>
      <c r="F130" s="46"/>
      <c r="G130" s="6"/>
      <c r="H130" s="6"/>
      <c r="I130" s="20"/>
      <c r="K130" s="59"/>
      <c r="L130" s="59"/>
      <c r="M130" s="35"/>
      <c r="P130" s="47"/>
    </row>
    <row r="131" spans="1:16" x14ac:dyDescent="0.2">
      <c r="A131" s="1" t="s">
        <v>428</v>
      </c>
      <c r="B131" s="17" t="s">
        <v>439</v>
      </c>
      <c r="C131" s="1" t="s">
        <v>365</v>
      </c>
      <c r="D131" s="1" t="s">
        <v>366</v>
      </c>
      <c r="E131" s="1" t="s">
        <v>367</v>
      </c>
      <c r="F131" s="46">
        <v>313223.22260241583</v>
      </c>
      <c r="G131" s="6"/>
      <c r="H131" s="6" t="s">
        <v>448</v>
      </c>
      <c r="I131" s="20"/>
      <c r="K131" s="59">
        <v>441089.393397059</v>
      </c>
      <c r="L131" s="59">
        <v>0</v>
      </c>
      <c r="M131" s="35">
        <f t="shared" si="1"/>
        <v>441089.393397059</v>
      </c>
      <c r="P131" s="47"/>
    </row>
    <row r="132" spans="1:16" x14ac:dyDescent="0.2">
      <c r="A132" s="1" t="s">
        <v>431</v>
      </c>
      <c r="B132" s="17" t="s">
        <v>439</v>
      </c>
      <c r="C132" s="1" t="s">
        <v>368</v>
      </c>
      <c r="D132" s="1" t="s">
        <v>369</v>
      </c>
      <c r="E132" s="1" t="s">
        <v>370</v>
      </c>
      <c r="F132" s="46">
        <v>318803.08623933792</v>
      </c>
      <c r="G132" s="6"/>
      <c r="H132" s="6" t="s">
        <v>448</v>
      </c>
      <c r="I132" s="20"/>
      <c r="K132" s="59">
        <v>360966.38647651498</v>
      </c>
      <c r="L132" s="59">
        <v>0</v>
      </c>
      <c r="M132" s="35">
        <f t="shared" si="1"/>
        <v>360966.38647651498</v>
      </c>
      <c r="P132" s="47"/>
    </row>
    <row r="133" spans="1:16" x14ac:dyDescent="0.2">
      <c r="B133" s="17"/>
      <c r="F133" s="46"/>
      <c r="G133" s="6"/>
      <c r="H133" s="6"/>
      <c r="I133" s="20"/>
      <c r="K133" s="59"/>
      <c r="L133" s="59"/>
      <c r="M133" s="35"/>
      <c r="P133" s="47"/>
    </row>
    <row r="134" spans="1:16" x14ac:dyDescent="0.2">
      <c r="A134" s="1" t="s">
        <v>428</v>
      </c>
      <c r="B134" s="17" t="s">
        <v>440</v>
      </c>
      <c r="C134" s="1" t="s">
        <v>371</v>
      </c>
      <c r="D134" s="1" t="s">
        <v>372</v>
      </c>
      <c r="E134" s="1" t="s">
        <v>373</v>
      </c>
      <c r="F134" s="46">
        <v>349897.4863486439</v>
      </c>
      <c r="G134" s="6"/>
      <c r="H134" s="6" t="s">
        <v>448</v>
      </c>
      <c r="I134" s="20"/>
      <c r="K134" s="59">
        <v>444027.89483117819</v>
      </c>
      <c r="L134" s="59">
        <v>0</v>
      </c>
      <c r="M134" s="35">
        <f t="shared" si="1"/>
        <v>444027.89483117819</v>
      </c>
      <c r="P134" s="47"/>
    </row>
    <row r="135" spans="1:16" x14ac:dyDescent="0.2">
      <c r="A135" s="1" t="s">
        <v>431</v>
      </c>
      <c r="B135" s="17" t="s">
        <v>440</v>
      </c>
      <c r="C135" s="1" t="s">
        <v>374</v>
      </c>
      <c r="D135" s="1" t="s">
        <v>375</v>
      </c>
      <c r="E135" s="1" t="s">
        <v>376</v>
      </c>
      <c r="F135" s="46">
        <v>219986.76429088973</v>
      </c>
      <c r="G135" s="6"/>
      <c r="H135" s="10" t="s">
        <v>2</v>
      </c>
      <c r="I135" s="20"/>
      <c r="K135" s="59">
        <v>231737.13279206929</v>
      </c>
      <c r="L135" s="59">
        <v>-159784.13</v>
      </c>
      <c r="M135" s="35">
        <f t="shared" si="1"/>
        <v>71953.002792069281</v>
      </c>
      <c r="P135" s="47"/>
    </row>
    <row r="136" spans="1:16" x14ac:dyDescent="0.2">
      <c r="B136" s="17"/>
      <c r="F136" s="46"/>
      <c r="G136" s="6"/>
      <c r="H136" s="6"/>
      <c r="I136" s="20"/>
      <c r="K136" s="59"/>
      <c r="L136" s="59"/>
      <c r="M136" s="35"/>
      <c r="P136" s="47"/>
    </row>
    <row r="137" spans="1:16" x14ac:dyDescent="0.2">
      <c r="A137" s="1" t="s">
        <v>428</v>
      </c>
      <c r="B137" s="17" t="s">
        <v>441</v>
      </c>
      <c r="C137" s="1" t="s">
        <v>377</v>
      </c>
      <c r="D137" s="1" t="s">
        <v>378</v>
      </c>
      <c r="E137" s="1" t="s">
        <v>379</v>
      </c>
      <c r="F137" s="46">
        <v>0</v>
      </c>
      <c r="G137" s="6"/>
      <c r="H137" s="6">
        <f t="shared" ref="H137" si="2">F137</f>
        <v>0</v>
      </c>
      <c r="I137" s="20"/>
      <c r="K137" s="59">
        <v>83200.160000000003</v>
      </c>
      <c r="L137" s="59">
        <v>0</v>
      </c>
      <c r="M137" s="35">
        <f t="shared" ref="M137:M158" si="3">K137+L137</f>
        <v>83200.160000000003</v>
      </c>
      <c r="P137" s="47"/>
    </row>
    <row r="138" spans="1:16" x14ac:dyDescent="0.2">
      <c r="A138" s="1" t="s">
        <v>431</v>
      </c>
      <c r="B138" s="17" t="s">
        <v>441</v>
      </c>
      <c r="C138" s="1" t="s">
        <v>380</v>
      </c>
      <c r="D138" s="1" t="s">
        <v>381</v>
      </c>
      <c r="E138" s="1" t="s">
        <v>382</v>
      </c>
      <c r="F138" s="46">
        <v>506299.21922996454</v>
      </c>
      <c r="G138" s="6"/>
      <c r="H138" s="6" t="s">
        <v>448</v>
      </c>
      <c r="I138" s="20"/>
      <c r="K138" s="59">
        <v>573259.81850538368</v>
      </c>
      <c r="L138" s="59">
        <v>0</v>
      </c>
      <c r="M138" s="35">
        <f t="shared" si="3"/>
        <v>573259.81850538368</v>
      </c>
      <c r="P138" s="47"/>
    </row>
    <row r="139" spans="1:16" x14ac:dyDescent="0.2">
      <c r="A139" s="1" t="s">
        <v>431</v>
      </c>
      <c r="B139" s="17" t="s">
        <v>441</v>
      </c>
      <c r="C139" s="1" t="s">
        <v>383</v>
      </c>
      <c r="D139" s="1" t="s">
        <v>384</v>
      </c>
      <c r="E139" s="1" t="s">
        <v>385</v>
      </c>
      <c r="F139" s="46">
        <v>102032.08604839211</v>
      </c>
      <c r="G139" s="6"/>
      <c r="H139" s="6" t="s">
        <v>448</v>
      </c>
      <c r="I139" s="20"/>
      <c r="K139" s="59">
        <v>115526.3456897607</v>
      </c>
      <c r="L139" s="59">
        <v>0</v>
      </c>
      <c r="M139" s="35">
        <f t="shared" si="3"/>
        <v>115526.3456897607</v>
      </c>
      <c r="P139" s="47"/>
    </row>
    <row r="140" spans="1:16" x14ac:dyDescent="0.2">
      <c r="B140" s="17"/>
      <c r="F140" s="46"/>
      <c r="G140" s="6"/>
      <c r="H140" s="6"/>
      <c r="I140" s="20"/>
      <c r="K140" s="59"/>
      <c r="L140" s="59"/>
      <c r="M140" s="35"/>
      <c r="P140" s="47"/>
    </row>
    <row r="141" spans="1:16" x14ac:dyDescent="0.2">
      <c r="A141" s="1" t="s">
        <v>428</v>
      </c>
      <c r="B141" s="17" t="s">
        <v>442</v>
      </c>
      <c r="C141" s="1" t="s">
        <v>386</v>
      </c>
      <c r="D141" s="1" t="s">
        <v>387</v>
      </c>
      <c r="E141" s="1" t="s">
        <v>388</v>
      </c>
      <c r="F141" s="46">
        <v>436370.74431500398</v>
      </c>
      <c r="G141" s="6"/>
      <c r="H141" s="6" t="s">
        <v>448</v>
      </c>
      <c r="I141" s="20"/>
      <c r="K141" s="59">
        <v>555874.52563931549</v>
      </c>
      <c r="L141" s="59">
        <v>0</v>
      </c>
      <c r="M141" s="35">
        <f t="shared" si="3"/>
        <v>555874.52563931549</v>
      </c>
      <c r="P141" s="47"/>
    </row>
    <row r="142" spans="1:16" x14ac:dyDescent="0.2">
      <c r="A142" s="1" t="s">
        <v>431</v>
      </c>
      <c r="B142" s="17" t="s">
        <v>442</v>
      </c>
      <c r="C142" s="1" t="s">
        <v>389</v>
      </c>
      <c r="D142" s="1" t="s">
        <v>390</v>
      </c>
      <c r="E142" s="1" t="s">
        <v>391</v>
      </c>
      <c r="F142" s="46">
        <v>11301.827648856211</v>
      </c>
      <c r="G142" s="6"/>
      <c r="H142" s="6" t="s">
        <v>448</v>
      </c>
      <c r="I142" s="20"/>
      <c r="K142" s="59">
        <v>12232.182014037255</v>
      </c>
      <c r="L142" s="59">
        <v>0</v>
      </c>
      <c r="M142" s="35">
        <f t="shared" si="3"/>
        <v>12232.182014037255</v>
      </c>
      <c r="P142" s="47"/>
    </row>
    <row r="143" spans="1:16" x14ac:dyDescent="0.2">
      <c r="B143" s="17"/>
      <c r="F143" s="46"/>
      <c r="G143" s="6"/>
      <c r="H143" s="6"/>
      <c r="I143" s="20"/>
      <c r="K143" s="59"/>
      <c r="L143" s="59"/>
      <c r="M143" s="35"/>
      <c r="P143" s="47"/>
    </row>
    <row r="144" spans="1:16" x14ac:dyDescent="0.2">
      <c r="A144" s="1" t="s">
        <v>428</v>
      </c>
      <c r="B144" s="17" t="s">
        <v>443</v>
      </c>
      <c r="C144" s="1" t="s">
        <v>392</v>
      </c>
      <c r="D144" s="1" t="s">
        <v>393</v>
      </c>
      <c r="E144" s="1" t="s">
        <v>394</v>
      </c>
      <c r="F144" s="46">
        <v>455501.32987211645</v>
      </c>
      <c r="G144" s="6"/>
      <c r="H144" s="6" t="s">
        <v>448</v>
      </c>
      <c r="I144" s="20"/>
      <c r="K144" s="59">
        <v>578041.58568541287</v>
      </c>
      <c r="L144" s="59">
        <v>0</v>
      </c>
      <c r="M144" s="35">
        <f t="shared" si="3"/>
        <v>578041.58568541287</v>
      </c>
      <c r="P144" s="47"/>
    </row>
    <row r="145" spans="1:16" x14ac:dyDescent="0.2">
      <c r="A145" s="1" t="s">
        <v>431</v>
      </c>
      <c r="B145" s="17" t="s">
        <v>443</v>
      </c>
      <c r="C145" s="1" t="s">
        <v>395</v>
      </c>
      <c r="D145" s="1" t="s">
        <v>396</v>
      </c>
      <c r="E145" s="1" t="s">
        <v>397</v>
      </c>
      <c r="F145" s="46">
        <v>419078.04634250887</v>
      </c>
      <c r="G145" s="6"/>
      <c r="H145" s="10" t="s">
        <v>2</v>
      </c>
      <c r="I145" s="20"/>
      <c r="K145" s="59">
        <v>459981.43</v>
      </c>
      <c r="L145" s="59">
        <v>-325823.43</v>
      </c>
      <c r="M145" s="35">
        <f t="shared" si="3"/>
        <v>134158</v>
      </c>
      <c r="P145" s="47"/>
    </row>
    <row r="146" spans="1:16" x14ac:dyDescent="0.2">
      <c r="B146" s="17"/>
      <c r="F146" s="46"/>
      <c r="G146" s="6"/>
      <c r="H146" s="6"/>
      <c r="I146" s="20"/>
      <c r="K146" s="59"/>
      <c r="L146" s="59"/>
      <c r="M146" s="35"/>
      <c r="P146" s="47"/>
    </row>
    <row r="147" spans="1:16" x14ac:dyDescent="0.2">
      <c r="A147" s="1" t="s">
        <v>428</v>
      </c>
      <c r="B147" s="17" t="s">
        <v>444</v>
      </c>
      <c r="C147" s="1" t="s">
        <v>398</v>
      </c>
      <c r="D147" s="1" t="s">
        <v>399</v>
      </c>
      <c r="E147" s="1" t="s">
        <v>400</v>
      </c>
      <c r="F147" s="46">
        <v>768748.2799660936</v>
      </c>
      <c r="G147" s="6"/>
      <c r="H147" s="6" t="s">
        <v>448</v>
      </c>
      <c r="I147" s="20"/>
      <c r="K147" s="59">
        <v>975559.11541562725</v>
      </c>
      <c r="L147" s="59">
        <v>0</v>
      </c>
      <c r="M147" s="35">
        <f t="shared" si="3"/>
        <v>975559.11541562725</v>
      </c>
      <c r="P147" s="47"/>
    </row>
    <row r="148" spans="1:16" x14ac:dyDescent="0.2">
      <c r="A148" s="1" t="s">
        <v>431</v>
      </c>
      <c r="B148" s="17" t="s">
        <v>444</v>
      </c>
      <c r="C148" s="1" t="s">
        <v>401</v>
      </c>
      <c r="D148" s="1" t="s">
        <v>402</v>
      </c>
      <c r="E148" s="1" t="s">
        <v>403</v>
      </c>
      <c r="F148" s="46">
        <v>0</v>
      </c>
      <c r="G148" s="6"/>
      <c r="H148" s="6">
        <v>0</v>
      </c>
      <c r="I148" s="20"/>
      <c r="K148" s="59">
        <v>0</v>
      </c>
      <c r="L148" s="59">
        <v>0</v>
      </c>
      <c r="M148" s="35">
        <f t="shared" si="3"/>
        <v>0</v>
      </c>
      <c r="P148" s="47"/>
    </row>
    <row r="149" spans="1:16" x14ac:dyDescent="0.2">
      <c r="B149" s="17"/>
      <c r="F149" s="46"/>
      <c r="G149" s="6"/>
      <c r="H149" s="6"/>
      <c r="I149" s="20"/>
      <c r="K149" s="59"/>
      <c r="L149" s="59"/>
      <c r="M149" s="35"/>
      <c r="P149" s="47"/>
    </row>
    <row r="150" spans="1:16" x14ac:dyDescent="0.2">
      <c r="A150" s="1" t="s">
        <v>428</v>
      </c>
      <c r="B150" s="17" t="s">
        <v>445</v>
      </c>
      <c r="C150" s="1" t="s">
        <v>404</v>
      </c>
      <c r="D150" s="1" t="s">
        <v>405</v>
      </c>
      <c r="E150" s="1" t="s">
        <v>406</v>
      </c>
      <c r="F150" s="46">
        <v>0</v>
      </c>
      <c r="G150" s="6"/>
      <c r="H150" s="6">
        <v>0</v>
      </c>
      <c r="I150" s="20"/>
      <c r="K150" s="59">
        <v>124017.18000000001</v>
      </c>
      <c r="L150" s="59">
        <v>0</v>
      </c>
      <c r="M150" s="35">
        <f t="shared" si="3"/>
        <v>124017.18000000001</v>
      </c>
      <c r="P150" s="47"/>
    </row>
    <row r="151" spans="1:16" x14ac:dyDescent="0.2">
      <c r="A151" s="1" t="s">
        <v>431</v>
      </c>
      <c r="B151" s="17" t="s">
        <v>445</v>
      </c>
      <c r="C151" s="1" t="s">
        <v>407</v>
      </c>
      <c r="D151" s="1" t="s">
        <v>408</v>
      </c>
      <c r="E151" s="1" t="s">
        <v>409</v>
      </c>
      <c r="F151" s="46">
        <v>518997.58056736551</v>
      </c>
      <c r="G151" s="6"/>
      <c r="H151" s="6" t="s">
        <v>448</v>
      </c>
      <c r="I151" s="20"/>
      <c r="K151" s="59">
        <v>538786.65892263711</v>
      </c>
      <c r="L151" s="59">
        <v>0</v>
      </c>
      <c r="M151" s="35">
        <f t="shared" si="3"/>
        <v>538786.65892263711</v>
      </c>
      <c r="P151" s="47"/>
    </row>
    <row r="152" spans="1:16" x14ac:dyDescent="0.2">
      <c r="A152" s="1" t="s">
        <v>431</v>
      </c>
      <c r="B152" s="17" t="s">
        <v>445</v>
      </c>
      <c r="C152" s="1" t="s">
        <v>410</v>
      </c>
      <c r="D152" s="1" t="s">
        <v>411</v>
      </c>
      <c r="E152" s="1" t="s">
        <v>412</v>
      </c>
      <c r="F152" s="46">
        <v>18121.295004435349</v>
      </c>
      <c r="G152" s="6"/>
      <c r="H152" s="6" t="s">
        <v>448</v>
      </c>
      <c r="I152" s="20"/>
      <c r="K152" s="59">
        <v>18812.253773211305</v>
      </c>
      <c r="L152" s="59">
        <v>0</v>
      </c>
      <c r="M152" s="35">
        <f t="shared" si="3"/>
        <v>18812.253773211305</v>
      </c>
      <c r="P152" s="47"/>
    </row>
    <row r="153" spans="1:16" x14ac:dyDescent="0.2">
      <c r="B153" s="17"/>
      <c r="F153" s="46"/>
      <c r="G153" s="6"/>
      <c r="H153" s="6"/>
      <c r="I153" s="20"/>
      <c r="K153" s="59"/>
      <c r="L153" s="59"/>
      <c r="M153" s="35"/>
      <c r="P153" s="47"/>
    </row>
    <row r="154" spans="1:16" x14ac:dyDescent="0.2">
      <c r="A154" s="1" t="s">
        <v>428</v>
      </c>
      <c r="B154" s="17" t="s">
        <v>446</v>
      </c>
      <c r="C154" s="1" t="s">
        <v>413</v>
      </c>
      <c r="D154" s="1" t="s">
        <v>414</v>
      </c>
      <c r="E154" s="1" t="s">
        <v>415</v>
      </c>
      <c r="F154" s="46">
        <v>0</v>
      </c>
      <c r="G154" s="6"/>
      <c r="H154" s="6">
        <f t="shared" ref="H154" si="4">F154</f>
        <v>0</v>
      </c>
      <c r="I154" s="20"/>
      <c r="K154" s="59">
        <v>169975.19999999998</v>
      </c>
      <c r="L154" s="59">
        <v>0</v>
      </c>
      <c r="M154" s="35">
        <f t="shared" si="3"/>
        <v>169975.19999999998</v>
      </c>
      <c r="P154" s="47"/>
    </row>
    <row r="155" spans="1:16" x14ac:dyDescent="0.2">
      <c r="A155" s="1" t="s">
        <v>431</v>
      </c>
      <c r="B155" s="17" t="s">
        <v>446</v>
      </c>
      <c r="C155" s="1" t="s">
        <v>416</v>
      </c>
      <c r="D155" s="1" t="s">
        <v>417</v>
      </c>
      <c r="E155" s="1" t="s">
        <v>418</v>
      </c>
      <c r="F155" s="46">
        <v>910398.83007293567</v>
      </c>
      <c r="G155" s="6"/>
      <c r="H155" s="6" t="s">
        <v>448</v>
      </c>
      <c r="I155" s="20"/>
      <c r="K155" s="59">
        <v>985341.68618199194</v>
      </c>
      <c r="L155" s="59">
        <v>0</v>
      </c>
      <c r="M155" s="35">
        <f t="shared" si="3"/>
        <v>985341.68618199194</v>
      </c>
      <c r="P155" s="47"/>
    </row>
    <row r="156" spans="1:16" x14ac:dyDescent="0.2">
      <c r="B156" s="17"/>
      <c r="F156" s="46"/>
      <c r="G156" s="6"/>
      <c r="H156" s="6"/>
      <c r="I156" s="20"/>
      <c r="K156" s="59"/>
      <c r="L156" s="59"/>
      <c r="M156" s="35"/>
      <c r="P156" s="47"/>
    </row>
    <row r="157" spans="1:16" x14ac:dyDescent="0.2">
      <c r="A157" s="1" t="s">
        <v>428</v>
      </c>
      <c r="B157" s="17" t="s">
        <v>432</v>
      </c>
      <c r="C157" s="1" t="s">
        <v>146</v>
      </c>
      <c r="D157" s="1" t="s">
        <v>147</v>
      </c>
      <c r="E157" s="1" t="s">
        <v>148</v>
      </c>
      <c r="F157" s="46">
        <v>998767.25212475285</v>
      </c>
      <c r="G157" s="6"/>
      <c r="H157" s="6" t="s">
        <v>448</v>
      </c>
      <c r="I157" s="20"/>
      <c r="K157" s="59">
        <v>1275056.2315651537</v>
      </c>
      <c r="L157" s="59">
        <v>0</v>
      </c>
      <c r="M157" s="35">
        <f t="shared" si="3"/>
        <v>1275056.2315651537</v>
      </c>
      <c r="P157" s="47"/>
    </row>
    <row r="158" spans="1:16" x14ac:dyDescent="0.2">
      <c r="A158" s="1" t="s">
        <v>431</v>
      </c>
      <c r="B158" s="17" t="s">
        <v>432</v>
      </c>
      <c r="C158" s="1" t="s">
        <v>56</v>
      </c>
      <c r="D158" s="1" t="s">
        <v>57</v>
      </c>
      <c r="E158" s="1" t="s">
        <v>58</v>
      </c>
      <c r="F158" s="46">
        <v>791697.56831357628</v>
      </c>
      <c r="G158" s="6"/>
      <c r="H158" s="6" t="s">
        <v>448</v>
      </c>
      <c r="I158" s="20"/>
      <c r="K158" s="59">
        <v>997084.45102677261</v>
      </c>
      <c r="L158" s="59">
        <v>0</v>
      </c>
      <c r="M158" s="35">
        <f t="shared" si="3"/>
        <v>997084.45102677261</v>
      </c>
      <c r="P158" s="47"/>
    </row>
    <row r="159" spans="1:16" x14ac:dyDescent="0.2">
      <c r="B159" s="17"/>
      <c r="F159" s="46"/>
      <c r="G159" s="6"/>
      <c r="H159" s="6"/>
      <c r="I159" s="20"/>
      <c r="K159" s="59"/>
      <c r="L159" s="59"/>
    </row>
    <row r="160" spans="1:16" x14ac:dyDescent="0.2">
      <c r="B160" s="17"/>
      <c r="F160" s="46"/>
      <c r="G160" s="6"/>
      <c r="H160" s="6"/>
      <c r="I160" s="20"/>
      <c r="K160" s="59"/>
      <c r="L160" s="59"/>
    </row>
    <row r="161" spans="2:13" x14ac:dyDescent="0.2">
      <c r="B161" s="17"/>
      <c r="F161" s="46"/>
      <c r="G161" s="6"/>
      <c r="H161" s="6"/>
      <c r="I161" s="20"/>
      <c r="K161" s="59"/>
      <c r="L161" s="59"/>
    </row>
    <row r="162" spans="2:13" x14ac:dyDescent="0.2">
      <c r="F162" s="46"/>
      <c r="G162" s="6"/>
      <c r="H162" s="6"/>
      <c r="I162" s="20"/>
      <c r="K162" s="59"/>
      <c r="L162" s="59"/>
    </row>
    <row r="163" spans="2:13" ht="13.5" thickBot="1" x14ac:dyDescent="0.25">
      <c r="F163" s="51">
        <f>SUM(F7:F162)</f>
        <v>71874894.099304408</v>
      </c>
      <c r="G163" s="6"/>
      <c r="H163" s="24">
        <f>SUM(H7:H162)</f>
        <v>0</v>
      </c>
      <c r="I163" s="20"/>
      <c r="K163" s="60">
        <f>SUM(K7:K162)</f>
        <v>84746438.493403956</v>
      </c>
      <c r="L163" s="60">
        <f>SUM(L7:L162)</f>
        <v>-12871544.320000002</v>
      </c>
      <c r="M163" s="60">
        <f>SUM(M7:M162)</f>
        <v>71874894.173403919</v>
      </c>
    </row>
    <row r="165" spans="2:13" x14ac:dyDescent="0.2">
      <c r="E165" s="1" t="s">
        <v>462</v>
      </c>
      <c r="F165" s="41">
        <v>71874894.099304363</v>
      </c>
    </row>
    <row r="166" spans="2:13" x14ac:dyDescent="0.2">
      <c r="E166" s="1" t="s">
        <v>460</v>
      </c>
      <c r="F166" s="53">
        <v>-71874894.099999994</v>
      </c>
    </row>
    <row r="167" spans="2:13" ht="13.5" thickBot="1" x14ac:dyDescent="0.25">
      <c r="F167" s="52">
        <f>F163-F165</f>
        <v>0</v>
      </c>
      <c r="K167" s="55"/>
    </row>
  </sheetData>
  <autoFilter ref="A6:P158" xr:uid="{E2C0D27A-1649-4474-9B62-F2E2FC6FB05F}"/>
  <mergeCells count="1">
    <mergeCell ref="K5:M5"/>
  </mergeCells>
  <conditionalFormatting sqref="D117 D119 D115">
    <cfRule type="duplicateValues" dxfId="6" priority="1"/>
  </conditionalFormatting>
  <conditionalFormatting sqref="D121:D147 D5:D113 D118 D116 D149:D1048576">
    <cfRule type="duplicateValues" dxfId="5" priority="8"/>
  </conditionalFormatting>
  <conditionalFormatting sqref="D148">
    <cfRule type="duplicateValues" dxfId="4" priority="2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623E9D-5114-47BA-9A84-BCF675EA2C49}">
  <dimension ref="A1:M166"/>
  <sheetViews>
    <sheetView zoomScale="80" zoomScaleNormal="80" workbookViewId="0">
      <pane ySplit="6" topLeftCell="A115" activePane="bottomLeft" state="frozen"/>
      <selection activeCell="N29" sqref="N29"/>
      <selection pane="bottomLeft" activeCell="E1" sqref="E1"/>
    </sheetView>
  </sheetViews>
  <sheetFormatPr defaultRowHeight="12.75" outlineLevelCol="1" x14ac:dyDescent="0.2"/>
  <cols>
    <col min="1" max="1" width="9.7109375" style="1" customWidth="1"/>
    <col min="2" max="2" width="18.7109375" style="1" hidden="1" customWidth="1" outlineLevel="1"/>
    <col min="3" max="3" width="12.42578125" style="1" hidden="1" customWidth="1" outlineLevel="1"/>
    <col min="4" max="4" width="15.7109375" style="1" bestFit="1" customWidth="1" collapsed="1"/>
    <col min="5" max="5" width="62.7109375" style="1" bestFit="1" customWidth="1"/>
    <col min="6" max="6" width="15.85546875" style="41" bestFit="1" customWidth="1"/>
    <col min="7" max="7" width="3" style="1" bestFit="1" customWidth="1"/>
    <col min="8" max="8" width="29.5703125" style="1" customWidth="1"/>
    <col min="9" max="9" width="2.7109375" style="30" customWidth="1"/>
    <col min="10" max="10" width="3.28515625" style="1" customWidth="1"/>
    <col min="11" max="13" width="21.5703125" style="1" customWidth="1"/>
    <col min="14" max="16384" width="9.140625" style="1"/>
  </cols>
  <sheetData>
    <row r="1" spans="1:13" ht="26.25" x14ac:dyDescent="0.25">
      <c r="D1" s="2" t="s">
        <v>423</v>
      </c>
      <c r="E1" s="3" t="s">
        <v>474</v>
      </c>
      <c r="F1" s="39"/>
      <c r="H1" s="56" t="s">
        <v>459</v>
      </c>
    </row>
    <row r="2" spans="1:13" ht="15" x14ac:dyDescent="0.25">
      <c r="D2" s="2"/>
      <c r="E2" s="3"/>
      <c r="F2" s="39"/>
      <c r="H2" s="6" t="s">
        <v>449</v>
      </c>
    </row>
    <row r="3" spans="1:13" ht="15" x14ac:dyDescent="0.25">
      <c r="D3" s="8"/>
      <c r="E3" s="3"/>
      <c r="F3" s="39"/>
      <c r="H3" s="27" t="s">
        <v>421</v>
      </c>
    </row>
    <row r="4" spans="1:13" ht="15" x14ac:dyDescent="0.25">
      <c r="D4" s="8"/>
      <c r="E4" s="3"/>
      <c r="F4" s="39"/>
      <c r="H4" s="10" t="s">
        <v>2</v>
      </c>
    </row>
    <row r="5" spans="1:13" x14ac:dyDescent="0.2">
      <c r="F5" s="35"/>
      <c r="H5" s="11"/>
      <c r="I5" s="33"/>
      <c r="K5" s="63"/>
      <c r="L5" s="64"/>
      <c r="M5" s="65"/>
    </row>
    <row r="6" spans="1:13" ht="60" customHeight="1" x14ac:dyDescent="0.2">
      <c r="A6" s="13" t="s">
        <v>3</v>
      </c>
      <c r="B6" s="13" t="s">
        <v>4</v>
      </c>
      <c r="C6" s="13" t="s">
        <v>5</v>
      </c>
      <c r="D6" s="13" t="s">
        <v>6</v>
      </c>
      <c r="E6" s="13" t="s">
        <v>7</v>
      </c>
      <c r="F6" s="40" t="s">
        <v>8</v>
      </c>
      <c r="G6" s="14" t="s">
        <v>9</v>
      </c>
      <c r="H6" s="14" t="s">
        <v>3</v>
      </c>
      <c r="I6" s="32" t="s">
        <v>10</v>
      </c>
      <c r="J6" s="14" t="s">
        <v>9</v>
      </c>
      <c r="K6" s="14" t="s">
        <v>452</v>
      </c>
      <c r="L6" s="40" t="s">
        <v>2</v>
      </c>
      <c r="M6" s="40" t="s">
        <v>457</v>
      </c>
    </row>
    <row r="7" spans="1:13" x14ac:dyDescent="0.2">
      <c r="A7" s="1" t="s">
        <v>428</v>
      </c>
      <c r="B7" s="17" t="s">
        <v>429</v>
      </c>
      <c r="C7" s="1" t="s">
        <v>11</v>
      </c>
      <c r="D7" s="1" t="s">
        <v>12</v>
      </c>
      <c r="E7" s="1" t="s">
        <v>13</v>
      </c>
      <c r="F7" s="35">
        <v>583177.4109589681</v>
      </c>
      <c r="G7" s="6"/>
      <c r="H7" s="6" t="s">
        <v>449</v>
      </c>
      <c r="I7" s="31"/>
      <c r="J7" s="6"/>
      <c r="K7" s="49">
        <v>785639.38617207936</v>
      </c>
      <c r="L7" s="47">
        <v>0</v>
      </c>
      <c r="M7" s="47">
        <f>SUM(K7:L7)</f>
        <v>785639.38617207936</v>
      </c>
    </row>
    <row r="8" spans="1:13" x14ac:dyDescent="0.2">
      <c r="A8" s="1" t="s">
        <v>428</v>
      </c>
      <c r="B8" s="17" t="s">
        <v>430</v>
      </c>
      <c r="C8" s="1" t="s">
        <v>14</v>
      </c>
      <c r="D8" s="1" t="s">
        <v>15</v>
      </c>
      <c r="E8" s="1" t="s">
        <v>16</v>
      </c>
      <c r="F8" s="35">
        <v>620863.05606929213</v>
      </c>
      <c r="G8" s="6"/>
      <c r="H8" s="6" t="s">
        <v>449</v>
      </c>
      <c r="I8" s="31"/>
      <c r="J8" s="6"/>
      <c r="K8" s="49">
        <v>836408.36773680046</v>
      </c>
      <c r="L8" s="47">
        <v>0</v>
      </c>
      <c r="M8" s="47">
        <f t="shared" ref="M8:M71" si="0">SUM(K8:L8)</f>
        <v>836408.36773680046</v>
      </c>
    </row>
    <row r="9" spans="1:13" x14ac:dyDescent="0.2">
      <c r="A9" s="1" t="s">
        <v>428</v>
      </c>
      <c r="B9" s="17" t="s">
        <v>430</v>
      </c>
      <c r="C9" s="1" t="s">
        <v>17</v>
      </c>
      <c r="D9" s="1" t="s">
        <v>18</v>
      </c>
      <c r="E9" s="1" t="s">
        <v>19</v>
      </c>
      <c r="F9" s="35">
        <v>803054.71426413953</v>
      </c>
      <c r="G9" s="6"/>
      <c r="H9" s="6" t="s">
        <v>449</v>
      </c>
      <c r="I9" s="31"/>
      <c r="J9" s="6"/>
      <c r="K9" s="49">
        <v>1081851.5972574702</v>
      </c>
      <c r="L9" s="47">
        <v>0</v>
      </c>
      <c r="M9" s="47">
        <f t="shared" si="0"/>
        <v>1081851.5972574702</v>
      </c>
    </row>
    <row r="10" spans="1:13" x14ac:dyDescent="0.2">
      <c r="A10" s="1" t="s">
        <v>428</v>
      </c>
      <c r="B10" s="17" t="s">
        <v>430</v>
      </c>
      <c r="C10" s="1" t="s">
        <v>20</v>
      </c>
      <c r="D10" s="1" t="s">
        <v>21</v>
      </c>
      <c r="E10" s="1" t="s">
        <v>22</v>
      </c>
      <c r="F10" s="35">
        <v>242819.64697367791</v>
      </c>
      <c r="G10" s="6"/>
      <c r="H10" s="11" t="s">
        <v>421</v>
      </c>
      <c r="I10" s="31"/>
      <c r="J10" s="6"/>
      <c r="K10" s="49">
        <v>41000</v>
      </c>
      <c r="L10" s="47">
        <v>0</v>
      </c>
      <c r="M10" s="47">
        <f t="shared" si="0"/>
        <v>41000</v>
      </c>
    </row>
    <row r="11" spans="1:13" x14ac:dyDescent="0.2">
      <c r="A11" s="1" t="s">
        <v>428</v>
      </c>
      <c r="B11" s="17" t="s">
        <v>430</v>
      </c>
      <c r="C11" s="1" t="s">
        <v>23</v>
      </c>
      <c r="D11" s="1" t="s">
        <v>24</v>
      </c>
      <c r="E11" s="1" t="s">
        <v>25</v>
      </c>
      <c r="F11" s="35">
        <v>919462.56017135829</v>
      </c>
      <c r="G11" s="6"/>
      <c r="H11" s="6" t="s">
        <v>449</v>
      </c>
      <c r="I11" s="31"/>
      <c r="J11" s="6"/>
      <c r="K11" s="49">
        <v>1238672.7998925939</v>
      </c>
      <c r="L11" s="47">
        <v>0</v>
      </c>
      <c r="M11" s="47">
        <f t="shared" si="0"/>
        <v>1238672.7998925939</v>
      </c>
    </row>
    <row r="12" spans="1:13" x14ac:dyDescent="0.2">
      <c r="A12" s="1" t="s">
        <v>428</v>
      </c>
      <c r="B12" s="17" t="s">
        <v>430</v>
      </c>
      <c r="C12" s="1" t="s">
        <v>26</v>
      </c>
      <c r="D12" s="1" t="s">
        <v>27</v>
      </c>
      <c r="E12" s="1" t="s">
        <v>28</v>
      </c>
      <c r="F12" s="35">
        <v>313905.38783717807</v>
      </c>
      <c r="G12" s="6"/>
      <c r="H12" s="11" t="s">
        <v>421</v>
      </c>
      <c r="I12" s="31"/>
      <c r="J12" s="6"/>
      <c r="K12" s="49">
        <v>93150.23</v>
      </c>
      <c r="L12" s="47">
        <v>0</v>
      </c>
      <c r="M12" s="47">
        <f t="shared" si="0"/>
        <v>93150.23</v>
      </c>
    </row>
    <row r="13" spans="1:13" x14ac:dyDescent="0.2">
      <c r="A13" s="1" t="s">
        <v>428</v>
      </c>
      <c r="B13" s="17" t="s">
        <v>430</v>
      </c>
      <c r="C13" s="1" t="s">
        <v>29</v>
      </c>
      <c r="D13" s="1" t="s">
        <v>30</v>
      </c>
      <c r="E13" s="1" t="s">
        <v>31</v>
      </c>
      <c r="F13" s="35">
        <v>762740.35956225917</v>
      </c>
      <c r="G13" s="6"/>
      <c r="H13" s="6" t="s">
        <v>449</v>
      </c>
      <c r="I13" s="31"/>
      <c r="J13" s="6"/>
      <c r="K13" s="49">
        <v>1027541.2822227946</v>
      </c>
      <c r="L13" s="47">
        <v>0</v>
      </c>
      <c r="M13" s="47">
        <f t="shared" si="0"/>
        <v>1027541.2822227946</v>
      </c>
    </row>
    <row r="14" spans="1:13" x14ac:dyDescent="0.2">
      <c r="A14" s="1" t="s">
        <v>428</v>
      </c>
      <c r="B14" s="17" t="s">
        <v>430</v>
      </c>
      <c r="C14" s="1" t="s">
        <v>32</v>
      </c>
      <c r="D14" s="1" t="s">
        <v>33</v>
      </c>
      <c r="E14" s="1" t="s">
        <v>34</v>
      </c>
      <c r="F14" s="35">
        <v>459406.57557707839</v>
      </c>
      <c r="G14" s="6"/>
      <c r="H14" s="11" t="s">
        <v>421</v>
      </c>
      <c r="I14" s="31"/>
      <c r="J14" s="6"/>
      <c r="K14" s="49">
        <v>36191.5</v>
      </c>
      <c r="L14" s="47">
        <v>0</v>
      </c>
      <c r="M14" s="47">
        <f t="shared" si="0"/>
        <v>36191.5</v>
      </c>
    </row>
    <row r="15" spans="1:13" x14ac:dyDescent="0.2">
      <c r="A15" s="1" t="s">
        <v>428</v>
      </c>
      <c r="B15" s="17" t="s">
        <v>430</v>
      </c>
      <c r="C15" s="1" t="s">
        <v>35</v>
      </c>
      <c r="D15" s="1" t="s">
        <v>36</v>
      </c>
      <c r="E15" s="1" t="s">
        <v>37</v>
      </c>
      <c r="F15" s="35">
        <v>1051394.5441956073</v>
      </c>
      <c r="G15" s="6"/>
      <c r="H15" s="6" t="s">
        <v>449</v>
      </c>
      <c r="I15" s="31"/>
      <c r="J15" s="6"/>
      <c r="K15" s="49">
        <v>1416407.6452325694</v>
      </c>
      <c r="L15" s="47">
        <v>0</v>
      </c>
      <c r="M15" s="47">
        <f t="shared" si="0"/>
        <v>1416407.6452325694</v>
      </c>
    </row>
    <row r="16" spans="1:13" x14ac:dyDescent="0.2">
      <c r="A16" s="1" t="s">
        <v>428</v>
      </c>
      <c r="B16" s="17" t="s">
        <v>430</v>
      </c>
      <c r="C16" s="1" t="s">
        <v>38</v>
      </c>
      <c r="D16" s="1" t="s">
        <v>39</v>
      </c>
      <c r="E16" s="1" t="s">
        <v>40</v>
      </c>
      <c r="F16" s="35">
        <v>623846.59027259238</v>
      </c>
      <c r="G16" s="6"/>
      <c r="H16" s="6" t="s">
        <v>449</v>
      </c>
      <c r="I16" s="31"/>
      <c r="J16" s="6"/>
      <c r="K16" s="49">
        <v>840427.69683616562</v>
      </c>
      <c r="L16" s="47">
        <v>0</v>
      </c>
      <c r="M16" s="47">
        <f t="shared" si="0"/>
        <v>840427.69683616562</v>
      </c>
    </row>
    <row r="17" spans="1:13" x14ac:dyDescent="0.2">
      <c r="A17" s="1" t="s">
        <v>428</v>
      </c>
      <c r="B17" s="17" t="s">
        <v>430</v>
      </c>
      <c r="C17" s="1" t="s">
        <v>41</v>
      </c>
      <c r="D17" s="1" t="s">
        <v>42</v>
      </c>
      <c r="E17" s="1" t="s">
        <v>43</v>
      </c>
      <c r="F17" s="35">
        <v>188673.91433429904</v>
      </c>
      <c r="G17" s="6"/>
      <c r="H17" s="6" t="s">
        <v>449</v>
      </c>
      <c r="I17" s="31"/>
      <c r="J17" s="6"/>
      <c r="K17" s="49">
        <v>254175.93500786828</v>
      </c>
      <c r="L17" s="47">
        <v>0</v>
      </c>
      <c r="M17" s="47">
        <f t="shared" si="0"/>
        <v>254175.93500786828</v>
      </c>
    </row>
    <row r="18" spans="1:13" x14ac:dyDescent="0.2">
      <c r="A18" s="1" t="s">
        <v>428</v>
      </c>
      <c r="B18" s="17" t="s">
        <v>430</v>
      </c>
      <c r="C18" s="1" t="s">
        <v>44</v>
      </c>
      <c r="D18" s="1" t="s">
        <v>45</v>
      </c>
      <c r="E18" s="1" t="s">
        <v>46</v>
      </c>
      <c r="F18" s="35">
        <v>0</v>
      </c>
      <c r="G18" s="6"/>
      <c r="H18" s="6">
        <f>F18</f>
        <v>0</v>
      </c>
      <c r="I18" s="31"/>
      <c r="J18" s="6"/>
      <c r="K18" s="49">
        <v>0</v>
      </c>
      <c r="L18" s="47">
        <v>0</v>
      </c>
      <c r="M18" s="47">
        <f t="shared" si="0"/>
        <v>0</v>
      </c>
    </row>
    <row r="19" spans="1:13" x14ac:dyDescent="0.2">
      <c r="A19" s="1" t="s">
        <v>428</v>
      </c>
      <c r="B19" s="17" t="s">
        <v>430</v>
      </c>
      <c r="C19" s="1" t="s">
        <v>47</v>
      </c>
      <c r="D19" s="1" t="s">
        <v>48</v>
      </c>
      <c r="E19" s="1" t="s">
        <v>49</v>
      </c>
      <c r="F19" s="35">
        <v>416400.95794049837</v>
      </c>
      <c r="G19" s="6"/>
      <c r="H19" s="6" t="s">
        <v>449</v>
      </c>
      <c r="I19" s="31"/>
      <c r="J19" s="6"/>
      <c r="K19" s="49">
        <v>560963.073822979</v>
      </c>
      <c r="L19" s="47">
        <v>0</v>
      </c>
      <c r="M19" s="47">
        <f t="shared" si="0"/>
        <v>560963.073822979</v>
      </c>
    </row>
    <row r="20" spans="1:13" x14ac:dyDescent="0.2">
      <c r="A20" s="1" t="s">
        <v>428</v>
      </c>
      <c r="B20" s="17" t="s">
        <v>430</v>
      </c>
      <c r="C20" s="1" t="s">
        <v>50</v>
      </c>
      <c r="D20" s="1" t="s">
        <v>51</v>
      </c>
      <c r="E20" s="1" t="s">
        <v>52</v>
      </c>
      <c r="F20" s="35">
        <v>895260.54960975423</v>
      </c>
      <c r="G20" s="6"/>
      <c r="H20" s="6" t="s">
        <v>449</v>
      </c>
      <c r="I20" s="31"/>
      <c r="J20" s="6"/>
      <c r="K20" s="49">
        <v>1206068.5515825362</v>
      </c>
      <c r="L20" s="47">
        <v>0</v>
      </c>
      <c r="M20" s="47">
        <f t="shared" si="0"/>
        <v>1206068.5515825362</v>
      </c>
    </row>
    <row r="21" spans="1:13" x14ac:dyDescent="0.2">
      <c r="A21" s="1" t="s">
        <v>428</v>
      </c>
      <c r="B21" s="17" t="s">
        <v>430</v>
      </c>
      <c r="C21" s="1" t="s">
        <v>53</v>
      </c>
      <c r="D21" s="1" t="s">
        <v>54</v>
      </c>
      <c r="E21" s="1" t="s">
        <v>55</v>
      </c>
      <c r="F21" s="35">
        <v>838963.06625135429</v>
      </c>
      <c r="G21" s="6"/>
      <c r="H21" s="6" t="s">
        <v>449</v>
      </c>
      <c r="I21" s="31"/>
      <c r="J21" s="6"/>
      <c r="K21" s="49">
        <v>1130226.2602442882</v>
      </c>
      <c r="L21" s="47">
        <v>0</v>
      </c>
      <c r="M21" s="47">
        <f t="shared" si="0"/>
        <v>1130226.2602442882</v>
      </c>
    </row>
    <row r="22" spans="1:13" x14ac:dyDescent="0.2">
      <c r="A22" s="1" t="s">
        <v>428</v>
      </c>
      <c r="B22" s="17" t="s">
        <v>430</v>
      </c>
      <c r="C22" s="1" t="s">
        <v>59</v>
      </c>
      <c r="D22" s="1" t="s">
        <v>60</v>
      </c>
      <c r="E22" s="1" t="s">
        <v>61</v>
      </c>
      <c r="F22" s="35">
        <v>452317.39482153393</v>
      </c>
      <c r="G22" s="6"/>
      <c r="H22" s="6" t="s">
        <v>449</v>
      </c>
      <c r="I22" s="31"/>
      <c r="J22" s="6"/>
      <c r="K22" s="49">
        <v>609348.64263823058</v>
      </c>
      <c r="L22" s="47">
        <v>0</v>
      </c>
      <c r="M22" s="47">
        <f t="shared" si="0"/>
        <v>609348.64263823058</v>
      </c>
    </row>
    <row r="23" spans="1:13" x14ac:dyDescent="0.2">
      <c r="A23" s="1" t="s">
        <v>428</v>
      </c>
      <c r="B23" s="17" t="s">
        <v>430</v>
      </c>
      <c r="C23" s="1" t="s">
        <v>62</v>
      </c>
      <c r="D23" s="1" t="s">
        <v>63</v>
      </c>
      <c r="E23" s="1" t="s">
        <v>64</v>
      </c>
      <c r="F23" s="35">
        <v>835549.17025736347</v>
      </c>
      <c r="G23" s="6"/>
      <c r="H23" s="6" t="s">
        <v>449</v>
      </c>
      <c r="I23" s="31"/>
      <c r="J23" s="6"/>
      <c r="K23" s="49">
        <v>1125627.1496044805</v>
      </c>
      <c r="L23" s="47">
        <v>0</v>
      </c>
      <c r="M23" s="47">
        <f t="shared" si="0"/>
        <v>1125627.1496044805</v>
      </c>
    </row>
    <row r="24" spans="1:13" x14ac:dyDescent="0.2">
      <c r="A24" s="1" t="s">
        <v>428</v>
      </c>
      <c r="B24" s="17" t="s">
        <v>430</v>
      </c>
      <c r="C24" s="1" t="s">
        <v>65</v>
      </c>
      <c r="D24" s="1" t="s">
        <v>66</v>
      </c>
      <c r="E24" s="1" t="s">
        <v>67</v>
      </c>
      <c r="F24" s="35">
        <v>661535.77936665341</v>
      </c>
      <c r="G24" s="6"/>
      <c r="H24" s="6" t="s">
        <v>449</v>
      </c>
      <c r="I24" s="31"/>
      <c r="J24" s="6"/>
      <c r="K24" s="49">
        <v>891201.46279430785</v>
      </c>
      <c r="L24" s="47">
        <v>0</v>
      </c>
      <c r="M24" s="47">
        <f t="shared" si="0"/>
        <v>891201.46279430785</v>
      </c>
    </row>
    <row r="25" spans="1:13" x14ac:dyDescent="0.2">
      <c r="A25" s="1" t="s">
        <v>428</v>
      </c>
      <c r="B25" s="17" t="s">
        <v>430</v>
      </c>
      <c r="C25" s="1" t="s">
        <v>68</v>
      </c>
      <c r="D25" s="1" t="s">
        <v>69</v>
      </c>
      <c r="E25" s="1" t="s">
        <v>70</v>
      </c>
      <c r="F25" s="35">
        <v>282993.79154645838</v>
      </c>
      <c r="G25" s="6"/>
      <c r="H25" s="6" t="s">
        <v>449</v>
      </c>
      <c r="I25" s="31"/>
      <c r="J25" s="6"/>
      <c r="K25" s="49">
        <v>381240.87558237225</v>
      </c>
      <c r="L25" s="47">
        <v>0</v>
      </c>
      <c r="M25" s="47">
        <f t="shared" si="0"/>
        <v>381240.87558237225</v>
      </c>
    </row>
    <row r="26" spans="1:13" x14ac:dyDescent="0.2">
      <c r="A26" s="1" t="s">
        <v>428</v>
      </c>
      <c r="B26" s="17" t="s">
        <v>430</v>
      </c>
      <c r="C26" s="1" t="s">
        <v>71</v>
      </c>
      <c r="D26" s="1" t="s">
        <v>72</v>
      </c>
      <c r="E26" s="1" t="s">
        <v>73</v>
      </c>
      <c r="F26" s="35">
        <v>766023.2300903555</v>
      </c>
      <c r="G26" s="6"/>
      <c r="H26" s="6" t="s">
        <v>449</v>
      </c>
      <c r="I26" s="31"/>
      <c r="J26" s="6"/>
      <c r="K26" s="49">
        <v>1031963.8722501858</v>
      </c>
      <c r="L26" s="47">
        <v>0</v>
      </c>
      <c r="M26" s="47">
        <f t="shared" si="0"/>
        <v>1031963.8722501858</v>
      </c>
    </row>
    <row r="27" spans="1:13" x14ac:dyDescent="0.2">
      <c r="A27" s="1" t="s">
        <v>428</v>
      </c>
      <c r="B27" s="17" t="s">
        <v>430</v>
      </c>
      <c r="C27" s="1" t="s">
        <v>74</v>
      </c>
      <c r="D27" s="1" t="s">
        <v>75</v>
      </c>
      <c r="E27" s="1" t="s">
        <v>76</v>
      </c>
      <c r="F27" s="35">
        <v>160598.47759660427</v>
      </c>
      <c r="G27" s="6"/>
      <c r="H27" s="11" t="s">
        <v>421</v>
      </c>
      <c r="I27" s="31"/>
      <c r="J27" s="6"/>
      <c r="K27" s="49">
        <v>26694</v>
      </c>
      <c r="L27" s="47">
        <v>0</v>
      </c>
      <c r="M27" s="47">
        <f t="shared" si="0"/>
        <v>26694</v>
      </c>
    </row>
    <row r="28" spans="1:13" x14ac:dyDescent="0.2">
      <c r="A28" s="1" t="s">
        <v>428</v>
      </c>
      <c r="B28" s="17" t="s">
        <v>430</v>
      </c>
      <c r="C28" s="1" t="s">
        <v>77</v>
      </c>
      <c r="D28" s="1" t="s">
        <v>78</v>
      </c>
      <c r="E28" s="1" t="s">
        <v>79</v>
      </c>
      <c r="F28" s="35">
        <v>1506731.3754392415</v>
      </c>
      <c r="G28" s="6"/>
      <c r="H28" s="6" t="s">
        <v>449</v>
      </c>
      <c r="I28" s="31"/>
      <c r="J28" s="6"/>
      <c r="K28" s="49">
        <v>2029824.0033392557</v>
      </c>
      <c r="L28" s="47">
        <v>0</v>
      </c>
      <c r="M28" s="47">
        <f t="shared" si="0"/>
        <v>2029824.0033392557</v>
      </c>
    </row>
    <row r="29" spans="1:13" x14ac:dyDescent="0.2">
      <c r="A29" s="1" t="s">
        <v>428</v>
      </c>
      <c r="B29" s="17" t="s">
        <v>430</v>
      </c>
      <c r="C29" s="1" t="s">
        <v>80</v>
      </c>
      <c r="D29" s="1" t="s">
        <v>81</v>
      </c>
      <c r="E29" s="1" t="s">
        <v>82</v>
      </c>
      <c r="F29" s="35">
        <v>433963.2996156048</v>
      </c>
      <c r="G29" s="6"/>
      <c r="H29" s="6" t="s">
        <v>449</v>
      </c>
      <c r="I29" s="31"/>
      <c r="J29" s="6"/>
      <c r="K29" s="49">
        <v>584622.53570190421</v>
      </c>
      <c r="L29" s="47">
        <v>0</v>
      </c>
      <c r="M29" s="47">
        <f t="shared" si="0"/>
        <v>584622.53570190421</v>
      </c>
    </row>
    <row r="30" spans="1:13" x14ac:dyDescent="0.2">
      <c r="A30" s="1" t="s">
        <v>428</v>
      </c>
      <c r="B30" s="17" t="s">
        <v>430</v>
      </c>
      <c r="C30" s="1" t="s">
        <v>83</v>
      </c>
      <c r="D30" s="1" t="s">
        <v>84</v>
      </c>
      <c r="E30" s="1" t="s">
        <v>85</v>
      </c>
      <c r="F30" s="35">
        <v>178536.7461752072</v>
      </c>
      <c r="G30" s="6"/>
      <c r="H30" s="6" t="s">
        <v>449</v>
      </c>
      <c r="I30" s="31"/>
      <c r="J30" s="6"/>
      <c r="K30" s="49">
        <v>240519.44499379894</v>
      </c>
      <c r="L30" s="47">
        <v>0</v>
      </c>
      <c r="M30" s="47">
        <f t="shared" si="0"/>
        <v>240519.44499379894</v>
      </c>
    </row>
    <row r="31" spans="1:13" x14ac:dyDescent="0.2">
      <c r="A31" s="1" t="s">
        <v>428</v>
      </c>
      <c r="B31" s="17" t="s">
        <v>430</v>
      </c>
      <c r="C31" s="1" t="s">
        <v>86</v>
      </c>
      <c r="D31" s="1" t="s">
        <v>87</v>
      </c>
      <c r="E31" s="1" t="s">
        <v>88</v>
      </c>
      <c r="F31" s="35">
        <v>321145.93129783683</v>
      </c>
      <c r="G31" s="6"/>
      <c r="H31" s="6" t="s">
        <v>449</v>
      </c>
      <c r="I31" s="31"/>
      <c r="J31" s="6"/>
      <c r="K31" s="49">
        <v>432638.31571485195</v>
      </c>
      <c r="L31" s="47">
        <v>0</v>
      </c>
      <c r="M31" s="47">
        <f t="shared" si="0"/>
        <v>432638.31571485195</v>
      </c>
    </row>
    <row r="32" spans="1:13" x14ac:dyDescent="0.2">
      <c r="A32" s="1" t="s">
        <v>428</v>
      </c>
      <c r="B32" s="17" t="s">
        <v>430</v>
      </c>
      <c r="C32" s="1" t="s">
        <v>89</v>
      </c>
      <c r="D32" s="1" t="s">
        <v>90</v>
      </c>
      <c r="E32" s="1" t="s">
        <v>91</v>
      </c>
      <c r="F32" s="35">
        <v>467192.45630183816</v>
      </c>
      <c r="G32" s="6"/>
      <c r="H32" s="6" t="s">
        <v>449</v>
      </c>
      <c r="I32" s="31"/>
      <c r="J32" s="6"/>
      <c r="K32" s="49">
        <v>629387.88367320353</v>
      </c>
      <c r="L32" s="47">
        <v>0</v>
      </c>
      <c r="M32" s="47">
        <f t="shared" si="0"/>
        <v>629387.88367320353</v>
      </c>
    </row>
    <row r="33" spans="1:13" x14ac:dyDescent="0.2">
      <c r="A33" s="1" t="s">
        <v>428</v>
      </c>
      <c r="B33" s="17" t="s">
        <v>430</v>
      </c>
      <c r="C33" s="1" t="s">
        <v>92</v>
      </c>
      <c r="D33" s="1" t="s">
        <v>93</v>
      </c>
      <c r="E33" s="1" t="s">
        <v>94</v>
      </c>
      <c r="F33" s="35">
        <v>276450.50259466283</v>
      </c>
      <c r="G33" s="6"/>
      <c r="H33" s="11" t="s">
        <v>421</v>
      </c>
      <c r="I33" s="31"/>
      <c r="J33" s="6"/>
      <c r="K33" s="49">
        <v>90000</v>
      </c>
      <c r="L33" s="47">
        <v>0</v>
      </c>
      <c r="M33" s="47">
        <f t="shared" si="0"/>
        <v>90000</v>
      </c>
    </row>
    <row r="34" spans="1:13" x14ac:dyDescent="0.2">
      <c r="A34" s="1" t="s">
        <v>428</v>
      </c>
      <c r="B34" s="17" t="s">
        <v>430</v>
      </c>
      <c r="C34" s="1" t="s">
        <v>95</v>
      </c>
      <c r="D34" s="1" t="s">
        <v>96</v>
      </c>
      <c r="E34" s="1" t="s">
        <v>97</v>
      </c>
      <c r="F34" s="35">
        <v>871310.48429613747</v>
      </c>
      <c r="G34" s="6"/>
      <c r="H34" s="10" t="s">
        <v>2</v>
      </c>
      <c r="I34" s="31"/>
      <c r="J34" s="6"/>
      <c r="K34" s="49">
        <v>1060223.0442961375</v>
      </c>
      <c r="L34" s="47">
        <v>-755265</v>
      </c>
      <c r="M34" s="47">
        <f t="shared" si="0"/>
        <v>304958.04429613752</v>
      </c>
    </row>
    <row r="35" spans="1:13" x14ac:dyDescent="0.2">
      <c r="A35" s="1" t="s">
        <v>428</v>
      </c>
      <c r="B35" s="17" t="s">
        <v>430</v>
      </c>
      <c r="C35" s="1" t="s">
        <v>98</v>
      </c>
      <c r="D35" s="1" t="s">
        <v>99</v>
      </c>
      <c r="E35" s="1" t="s">
        <v>100</v>
      </c>
      <c r="F35" s="35">
        <v>382580.06338768639</v>
      </c>
      <c r="G35" s="6"/>
      <c r="H35" s="6" t="s">
        <v>449</v>
      </c>
      <c r="I35" s="31"/>
      <c r="J35" s="6"/>
      <c r="K35" s="49">
        <v>515400.56958030065</v>
      </c>
      <c r="L35" s="47">
        <v>0</v>
      </c>
      <c r="M35" s="47">
        <f t="shared" si="0"/>
        <v>515400.56958030065</v>
      </c>
    </row>
    <row r="36" spans="1:13" x14ac:dyDescent="0.2">
      <c r="A36" s="1" t="s">
        <v>428</v>
      </c>
      <c r="B36" s="17" t="s">
        <v>430</v>
      </c>
      <c r="C36" s="1" t="s">
        <v>101</v>
      </c>
      <c r="D36" s="1" t="s">
        <v>102</v>
      </c>
      <c r="E36" s="1" t="s">
        <v>103</v>
      </c>
      <c r="F36" s="35">
        <v>476140.06119466573</v>
      </c>
      <c r="G36" s="6"/>
      <c r="H36" s="6" t="s">
        <v>449</v>
      </c>
      <c r="I36" s="31"/>
      <c r="J36" s="6"/>
      <c r="K36" s="49">
        <v>641441.83290768997</v>
      </c>
      <c r="L36" s="47">
        <v>0</v>
      </c>
      <c r="M36" s="47">
        <f t="shared" si="0"/>
        <v>641441.83290768997</v>
      </c>
    </row>
    <row r="37" spans="1:13" x14ac:dyDescent="0.2">
      <c r="A37" s="1" t="s">
        <v>428</v>
      </c>
      <c r="B37" s="17" t="s">
        <v>430</v>
      </c>
      <c r="C37" s="1" t="s">
        <v>104</v>
      </c>
      <c r="D37" s="1" t="s">
        <v>105</v>
      </c>
      <c r="E37" s="1" t="s">
        <v>106</v>
      </c>
      <c r="F37" s="35">
        <v>616051.97412142903</v>
      </c>
      <c r="G37" s="6"/>
      <c r="H37" s="11" t="s">
        <v>421</v>
      </c>
      <c r="I37" s="31"/>
      <c r="J37" s="6"/>
      <c r="K37" s="49">
        <v>71112.2</v>
      </c>
      <c r="L37" s="47">
        <v>0</v>
      </c>
      <c r="M37" s="47">
        <f t="shared" si="0"/>
        <v>71112.2</v>
      </c>
    </row>
    <row r="38" spans="1:13" x14ac:dyDescent="0.2">
      <c r="A38" s="1" t="s">
        <v>428</v>
      </c>
      <c r="B38" s="17" t="s">
        <v>430</v>
      </c>
      <c r="C38" s="1" t="s">
        <v>107</v>
      </c>
      <c r="D38" s="1" t="s">
        <v>108</v>
      </c>
      <c r="E38" s="1" t="s">
        <v>109</v>
      </c>
      <c r="F38" s="35">
        <v>139279.25261503365</v>
      </c>
      <c r="G38" s="6"/>
      <c r="H38" s="6" t="s">
        <v>449</v>
      </c>
      <c r="I38" s="31"/>
      <c r="J38" s="6"/>
      <c r="K38" s="49">
        <v>187632.88327380503</v>
      </c>
      <c r="L38" s="47">
        <v>0</v>
      </c>
      <c r="M38" s="47">
        <f t="shared" si="0"/>
        <v>187632.88327380503</v>
      </c>
    </row>
    <row r="39" spans="1:13" x14ac:dyDescent="0.2">
      <c r="A39" s="1" t="s">
        <v>428</v>
      </c>
      <c r="B39" s="17" t="s">
        <v>430</v>
      </c>
      <c r="C39" s="1" t="s">
        <v>110</v>
      </c>
      <c r="D39" s="1" t="s">
        <v>111</v>
      </c>
      <c r="E39" s="1" t="s">
        <v>112</v>
      </c>
      <c r="F39" s="35">
        <v>505416.30487079173</v>
      </c>
      <c r="G39" s="6"/>
      <c r="H39" s="11" t="s">
        <v>421</v>
      </c>
      <c r="I39" s="31"/>
      <c r="J39" s="6"/>
      <c r="K39" s="49">
        <v>162823</v>
      </c>
      <c r="L39" s="47">
        <v>0</v>
      </c>
      <c r="M39" s="47">
        <f t="shared" si="0"/>
        <v>162823</v>
      </c>
    </row>
    <row r="40" spans="1:13" x14ac:dyDescent="0.2">
      <c r="A40" s="1" t="s">
        <v>428</v>
      </c>
      <c r="B40" s="17" t="s">
        <v>430</v>
      </c>
      <c r="C40" s="1" t="s">
        <v>113</v>
      </c>
      <c r="D40" s="1" t="s">
        <v>114</v>
      </c>
      <c r="E40" s="1" t="s">
        <v>115</v>
      </c>
      <c r="F40" s="35">
        <v>444551.04863043688</v>
      </c>
      <c r="G40" s="6"/>
      <c r="H40" s="6" t="s">
        <v>449</v>
      </c>
      <c r="I40" s="31"/>
      <c r="J40" s="6"/>
      <c r="K40" s="49">
        <v>598886.04865878681</v>
      </c>
      <c r="L40" s="47">
        <v>0</v>
      </c>
      <c r="M40" s="47">
        <f t="shared" si="0"/>
        <v>598886.04865878681</v>
      </c>
    </row>
    <row r="41" spans="1:13" x14ac:dyDescent="0.2">
      <c r="A41" s="1" t="s">
        <v>428</v>
      </c>
      <c r="B41" s="17" t="s">
        <v>430</v>
      </c>
      <c r="C41" s="1" t="s">
        <v>116</v>
      </c>
      <c r="D41" s="1" t="s">
        <v>117</v>
      </c>
      <c r="E41" s="1" t="s">
        <v>118</v>
      </c>
      <c r="F41" s="35">
        <v>836530.15698718466</v>
      </c>
      <c r="G41" s="6"/>
      <c r="H41" s="6" t="s">
        <v>449</v>
      </c>
      <c r="I41" s="31"/>
      <c r="J41" s="6"/>
      <c r="K41" s="49">
        <v>1126948.7097362066</v>
      </c>
      <c r="L41" s="47">
        <v>0</v>
      </c>
      <c r="M41" s="47">
        <f t="shared" si="0"/>
        <v>1126948.7097362066</v>
      </c>
    </row>
    <row r="42" spans="1:13" x14ac:dyDescent="0.2">
      <c r="A42" s="1" t="s">
        <v>428</v>
      </c>
      <c r="B42" s="17" t="s">
        <v>430</v>
      </c>
      <c r="C42" s="1" t="s">
        <v>119</v>
      </c>
      <c r="D42" s="1" t="s">
        <v>120</v>
      </c>
      <c r="E42" s="1" t="s">
        <v>121</v>
      </c>
      <c r="F42" s="35">
        <v>399894.55239873193</v>
      </c>
      <c r="G42" s="6"/>
      <c r="H42" s="6" t="s">
        <v>449</v>
      </c>
      <c r="I42" s="31"/>
      <c r="J42" s="6"/>
      <c r="K42" s="49">
        <v>538726.14014343766</v>
      </c>
      <c r="L42" s="47">
        <v>0</v>
      </c>
      <c r="M42" s="47">
        <f t="shared" si="0"/>
        <v>538726.14014343766</v>
      </c>
    </row>
    <row r="43" spans="1:13" x14ac:dyDescent="0.2">
      <c r="A43" s="1" t="s">
        <v>428</v>
      </c>
      <c r="B43" s="17" t="s">
        <v>430</v>
      </c>
      <c r="C43" s="1" t="s">
        <v>122</v>
      </c>
      <c r="D43" s="1" t="s">
        <v>123</v>
      </c>
      <c r="E43" s="1" t="s">
        <v>124</v>
      </c>
      <c r="F43" s="35">
        <v>910322.29648990929</v>
      </c>
      <c r="G43" s="6"/>
      <c r="H43" s="6" t="s">
        <v>449</v>
      </c>
      <c r="I43" s="31"/>
      <c r="J43" s="6"/>
      <c r="K43" s="49">
        <v>1226359.3095981616</v>
      </c>
      <c r="L43" s="47">
        <v>0</v>
      </c>
      <c r="M43" s="47">
        <f t="shared" si="0"/>
        <v>1226359.3095981616</v>
      </c>
    </row>
    <row r="44" spans="1:13" x14ac:dyDescent="0.2">
      <c r="A44" s="1" t="s">
        <v>428</v>
      </c>
      <c r="B44" s="17" t="s">
        <v>430</v>
      </c>
      <c r="C44" s="1" t="s">
        <v>125</v>
      </c>
      <c r="D44" s="1" t="s">
        <v>126</v>
      </c>
      <c r="E44" s="1" t="s">
        <v>127</v>
      </c>
      <c r="F44" s="35">
        <v>578801.24145352095</v>
      </c>
      <c r="G44" s="6"/>
      <c r="H44" s="6" t="s">
        <v>449</v>
      </c>
      <c r="I44" s="31"/>
      <c r="J44" s="6"/>
      <c r="K44" s="49">
        <v>779743.94078215468</v>
      </c>
      <c r="L44" s="47">
        <v>0</v>
      </c>
      <c r="M44" s="47">
        <f t="shared" si="0"/>
        <v>779743.94078215468</v>
      </c>
    </row>
    <row r="45" spans="1:13" x14ac:dyDescent="0.2">
      <c r="A45" s="1" t="s">
        <v>428</v>
      </c>
      <c r="B45" s="17" t="s">
        <v>430</v>
      </c>
      <c r="C45" s="1" t="s">
        <v>128</v>
      </c>
      <c r="D45" s="1" t="s">
        <v>129</v>
      </c>
      <c r="E45" s="1" t="s">
        <v>130</v>
      </c>
      <c r="F45" s="35">
        <v>973471.02614291012</v>
      </c>
      <c r="G45" s="6"/>
      <c r="H45" s="6" t="s">
        <v>449</v>
      </c>
      <c r="I45" s="31"/>
      <c r="J45" s="6"/>
      <c r="K45" s="49">
        <v>1311431.3992339589</v>
      </c>
      <c r="L45" s="47">
        <v>0</v>
      </c>
      <c r="M45" s="47">
        <f t="shared" si="0"/>
        <v>1311431.3992339589</v>
      </c>
    </row>
    <row r="46" spans="1:13" x14ac:dyDescent="0.2">
      <c r="A46" s="1" t="s">
        <v>428</v>
      </c>
      <c r="B46" s="17" t="s">
        <v>430</v>
      </c>
      <c r="C46" s="1" t="s">
        <v>131</v>
      </c>
      <c r="D46" s="1" t="s">
        <v>132</v>
      </c>
      <c r="E46" s="1" t="s">
        <v>133</v>
      </c>
      <c r="F46" s="35">
        <v>715287.50078515708</v>
      </c>
      <c r="G46" s="6"/>
      <c r="H46" s="6" t="s">
        <v>449</v>
      </c>
      <c r="I46" s="31"/>
      <c r="J46" s="6"/>
      <c r="K46" s="49">
        <v>963614.18790299643</v>
      </c>
      <c r="L46" s="47">
        <v>0</v>
      </c>
      <c r="M46" s="47">
        <f t="shared" si="0"/>
        <v>963614.18790299643</v>
      </c>
    </row>
    <row r="47" spans="1:13" x14ac:dyDescent="0.2">
      <c r="A47" s="1" t="s">
        <v>428</v>
      </c>
      <c r="B47" s="17" t="s">
        <v>430</v>
      </c>
      <c r="C47" s="1" t="s">
        <v>134</v>
      </c>
      <c r="D47" s="1" t="s">
        <v>135</v>
      </c>
      <c r="E47" s="1" t="s">
        <v>136</v>
      </c>
      <c r="F47" s="35">
        <v>507702.13231486641</v>
      </c>
      <c r="G47" s="6"/>
      <c r="H47" s="6" t="s">
        <v>449</v>
      </c>
      <c r="I47" s="31"/>
      <c r="J47" s="6"/>
      <c r="K47" s="49">
        <v>683961.32259813847</v>
      </c>
      <c r="L47" s="47">
        <v>0</v>
      </c>
      <c r="M47" s="47">
        <f t="shared" si="0"/>
        <v>683961.32259813847</v>
      </c>
    </row>
    <row r="48" spans="1:13" x14ac:dyDescent="0.2">
      <c r="A48" s="1" t="s">
        <v>428</v>
      </c>
      <c r="B48" s="17" t="s">
        <v>430</v>
      </c>
      <c r="C48" s="1" t="s">
        <v>137</v>
      </c>
      <c r="D48" s="1" t="s">
        <v>138</v>
      </c>
      <c r="E48" s="1" t="s">
        <v>139</v>
      </c>
      <c r="F48" s="35">
        <v>674253.40615074709</v>
      </c>
      <c r="G48" s="6"/>
      <c r="H48" s="11" t="s">
        <v>421</v>
      </c>
      <c r="I48" s="31"/>
      <c r="J48" s="6"/>
      <c r="K48" s="49">
        <v>216026</v>
      </c>
      <c r="L48" s="47">
        <v>0</v>
      </c>
      <c r="M48" s="47">
        <f t="shared" si="0"/>
        <v>216026</v>
      </c>
    </row>
    <row r="49" spans="1:13" x14ac:dyDescent="0.2">
      <c r="A49" s="1" t="s">
        <v>428</v>
      </c>
      <c r="B49" s="17" t="s">
        <v>430</v>
      </c>
      <c r="C49" s="1" t="s">
        <v>140</v>
      </c>
      <c r="D49" s="1" t="s">
        <v>141</v>
      </c>
      <c r="E49" s="1" t="s">
        <v>142</v>
      </c>
      <c r="F49" s="35">
        <v>1612417.8947674148</v>
      </c>
      <c r="G49" s="6"/>
      <c r="H49" s="6" t="s">
        <v>449</v>
      </c>
      <c r="I49" s="31"/>
      <c r="J49" s="6"/>
      <c r="K49" s="49">
        <v>2172201.7400117391</v>
      </c>
      <c r="L49" s="47">
        <v>0</v>
      </c>
      <c r="M49" s="47">
        <f t="shared" si="0"/>
        <v>2172201.7400117391</v>
      </c>
    </row>
    <row r="50" spans="1:13" x14ac:dyDescent="0.2">
      <c r="A50" s="1" t="s">
        <v>428</v>
      </c>
      <c r="B50" s="17" t="s">
        <v>430</v>
      </c>
      <c r="C50" s="1" t="s">
        <v>143</v>
      </c>
      <c r="D50" s="1" t="s">
        <v>144</v>
      </c>
      <c r="E50" s="1" t="s">
        <v>145</v>
      </c>
      <c r="F50" s="35">
        <v>384789.18376609869</v>
      </c>
      <c r="G50" s="6"/>
      <c r="H50" s="6" t="s">
        <v>449</v>
      </c>
      <c r="I50" s="31"/>
      <c r="J50" s="6"/>
      <c r="K50" s="49">
        <v>518376.64533266658</v>
      </c>
      <c r="L50" s="47">
        <v>0</v>
      </c>
      <c r="M50" s="47">
        <f t="shared" si="0"/>
        <v>518376.64533266658</v>
      </c>
    </row>
    <row r="51" spans="1:13" x14ac:dyDescent="0.2">
      <c r="A51" s="1" t="s">
        <v>428</v>
      </c>
      <c r="B51" s="17" t="s">
        <v>430</v>
      </c>
      <c r="C51" s="1" t="s">
        <v>149</v>
      </c>
      <c r="D51" s="1" t="s">
        <v>150</v>
      </c>
      <c r="E51" s="1" t="s">
        <v>151</v>
      </c>
      <c r="F51" s="35">
        <v>1588436.9700408839</v>
      </c>
      <c r="G51" s="6"/>
      <c r="H51" s="6" t="s">
        <v>449</v>
      </c>
      <c r="I51" s="31"/>
      <c r="J51" s="6"/>
      <c r="K51" s="49">
        <v>2139895.3530942411</v>
      </c>
      <c r="L51" s="47">
        <v>0</v>
      </c>
      <c r="M51" s="47">
        <f t="shared" si="0"/>
        <v>2139895.3530942411</v>
      </c>
    </row>
    <row r="52" spans="1:13" x14ac:dyDescent="0.2">
      <c r="A52" s="1" t="s">
        <v>428</v>
      </c>
      <c r="B52" s="17" t="s">
        <v>430</v>
      </c>
      <c r="C52" s="1" t="s">
        <v>152</v>
      </c>
      <c r="D52" s="1" t="s">
        <v>153</v>
      </c>
      <c r="E52" s="1" t="s">
        <v>154</v>
      </c>
      <c r="F52" s="35">
        <v>334924.22131825145</v>
      </c>
      <c r="G52" s="6"/>
      <c r="H52" s="6" t="s">
        <v>449</v>
      </c>
      <c r="I52" s="31"/>
      <c r="J52" s="6"/>
      <c r="K52" s="49">
        <v>451200.01850333432</v>
      </c>
      <c r="L52" s="47">
        <v>0</v>
      </c>
      <c r="M52" s="47">
        <f t="shared" si="0"/>
        <v>451200.01850333432</v>
      </c>
    </row>
    <row r="53" spans="1:13" x14ac:dyDescent="0.2">
      <c r="A53" s="1" t="s">
        <v>428</v>
      </c>
      <c r="B53" s="17" t="s">
        <v>430</v>
      </c>
      <c r="C53" s="1" t="s">
        <v>155</v>
      </c>
      <c r="D53" s="1" t="s">
        <v>156</v>
      </c>
      <c r="E53" s="1" t="s">
        <v>157</v>
      </c>
      <c r="F53" s="35">
        <v>576925.90188971534</v>
      </c>
      <c r="G53" s="6"/>
      <c r="H53" s="6" t="s">
        <v>449</v>
      </c>
      <c r="I53" s="31"/>
      <c r="J53" s="6"/>
      <c r="K53" s="49">
        <v>777217.53442940291</v>
      </c>
      <c r="L53" s="47">
        <v>0</v>
      </c>
      <c r="M53" s="47">
        <f t="shared" si="0"/>
        <v>777217.53442940291</v>
      </c>
    </row>
    <row r="54" spans="1:13" x14ac:dyDescent="0.2">
      <c r="A54" s="1" t="s">
        <v>428</v>
      </c>
      <c r="B54" s="17" t="s">
        <v>430</v>
      </c>
      <c r="C54" s="1" t="s">
        <v>158</v>
      </c>
      <c r="D54" s="1" t="s">
        <v>159</v>
      </c>
      <c r="E54" s="1" t="s">
        <v>160</v>
      </c>
      <c r="F54" s="35">
        <v>464422.74732848257</v>
      </c>
      <c r="G54" s="6"/>
      <c r="H54" s="6" t="s">
        <v>449</v>
      </c>
      <c r="I54" s="31"/>
      <c r="J54" s="6"/>
      <c r="K54" s="49">
        <v>625656.60452194465</v>
      </c>
      <c r="L54" s="47">
        <v>0</v>
      </c>
      <c r="M54" s="47">
        <f t="shared" si="0"/>
        <v>625656.60452194465</v>
      </c>
    </row>
    <row r="55" spans="1:13" x14ac:dyDescent="0.2">
      <c r="A55" s="1" t="s">
        <v>428</v>
      </c>
      <c r="B55" s="17" t="s">
        <v>430</v>
      </c>
      <c r="C55" s="1" t="s">
        <v>161</v>
      </c>
      <c r="D55" s="1" t="s">
        <v>162</v>
      </c>
      <c r="E55" s="1" t="s">
        <v>163</v>
      </c>
      <c r="F55" s="35">
        <v>180050.81185587309</v>
      </c>
      <c r="G55" s="6"/>
      <c r="H55" s="6" t="s">
        <v>449</v>
      </c>
      <c r="I55" s="31"/>
      <c r="J55" s="6"/>
      <c r="K55" s="49">
        <v>242559.1357002093</v>
      </c>
      <c r="L55" s="47">
        <v>0</v>
      </c>
      <c r="M55" s="47">
        <f t="shared" si="0"/>
        <v>242559.1357002093</v>
      </c>
    </row>
    <row r="56" spans="1:13" x14ac:dyDescent="0.2">
      <c r="A56" s="1" t="s">
        <v>428</v>
      </c>
      <c r="B56" s="17" t="s">
        <v>430</v>
      </c>
      <c r="C56" s="1" t="s">
        <v>164</v>
      </c>
      <c r="D56" s="1" t="s">
        <v>165</v>
      </c>
      <c r="E56" s="1" t="s">
        <v>166</v>
      </c>
      <c r="F56" s="35">
        <v>2243206.3970637619</v>
      </c>
      <c r="G56" s="6"/>
      <c r="H56" s="10" t="s">
        <v>2</v>
      </c>
      <c r="I56" s="31"/>
      <c r="J56" s="6"/>
      <c r="K56" s="49">
        <v>2729565.5970637617</v>
      </c>
      <c r="L56" s="47">
        <v>-2374688.6</v>
      </c>
      <c r="M56" s="47">
        <f t="shared" si="0"/>
        <v>354876.99706376158</v>
      </c>
    </row>
    <row r="57" spans="1:13" x14ac:dyDescent="0.2">
      <c r="A57" s="1" t="s">
        <v>428</v>
      </c>
      <c r="B57" s="17" t="s">
        <v>430</v>
      </c>
      <c r="C57" s="1" t="s">
        <v>167</v>
      </c>
      <c r="D57" s="1" t="s">
        <v>168</v>
      </c>
      <c r="E57" s="1" t="s">
        <v>169</v>
      </c>
      <c r="F57" s="35">
        <v>782619.77447297238</v>
      </c>
      <c r="G57" s="6"/>
      <c r="H57" s="6" t="s">
        <v>449</v>
      </c>
      <c r="I57" s="31"/>
      <c r="J57" s="6"/>
      <c r="K57" s="49">
        <v>1054322.2351906127</v>
      </c>
      <c r="L57" s="47">
        <v>0</v>
      </c>
      <c r="M57" s="47">
        <f t="shared" si="0"/>
        <v>1054322.2351906127</v>
      </c>
    </row>
    <row r="58" spans="1:13" x14ac:dyDescent="0.2">
      <c r="A58" s="1" t="s">
        <v>428</v>
      </c>
      <c r="B58" s="17" t="s">
        <v>430</v>
      </c>
      <c r="C58" s="1" t="s">
        <v>170</v>
      </c>
      <c r="D58" s="1" t="s">
        <v>171</v>
      </c>
      <c r="E58" s="1" t="s">
        <v>172</v>
      </c>
      <c r="F58" s="35">
        <v>485709.16006683558</v>
      </c>
      <c r="G58" s="6"/>
      <c r="H58" s="6" t="s">
        <v>449</v>
      </c>
      <c r="I58" s="31"/>
      <c r="J58" s="6"/>
      <c r="K58" s="49">
        <v>654333.01796612085</v>
      </c>
      <c r="L58" s="47">
        <v>0</v>
      </c>
      <c r="M58" s="47">
        <f t="shared" si="0"/>
        <v>654333.01796612085</v>
      </c>
    </row>
    <row r="59" spans="1:13" x14ac:dyDescent="0.2">
      <c r="A59" s="1" t="s">
        <v>428</v>
      </c>
      <c r="B59" s="17" t="s">
        <v>430</v>
      </c>
      <c r="C59" s="1" t="s">
        <v>173</v>
      </c>
      <c r="D59" s="1" t="s">
        <v>174</v>
      </c>
      <c r="E59" s="1" t="s">
        <v>175</v>
      </c>
      <c r="F59" s="35">
        <v>196362.30635973439</v>
      </c>
      <c r="G59" s="6"/>
      <c r="H59" s="11" t="s">
        <v>421</v>
      </c>
      <c r="I59" s="31"/>
      <c r="J59" s="6"/>
      <c r="K59" s="49">
        <v>34140</v>
      </c>
      <c r="L59" s="47">
        <v>0</v>
      </c>
      <c r="M59" s="47">
        <f t="shared" si="0"/>
        <v>34140</v>
      </c>
    </row>
    <row r="60" spans="1:13" x14ac:dyDescent="0.2">
      <c r="A60" s="1" t="s">
        <v>428</v>
      </c>
      <c r="B60" s="17" t="s">
        <v>430</v>
      </c>
      <c r="C60" s="1" t="s">
        <v>176</v>
      </c>
      <c r="D60" s="1" t="s">
        <v>177</v>
      </c>
      <c r="E60" s="1" t="s">
        <v>178</v>
      </c>
      <c r="F60" s="35">
        <v>2445211.2383361906</v>
      </c>
      <c r="G60" s="6"/>
      <c r="H60" s="6" t="s">
        <v>449</v>
      </c>
      <c r="I60" s="31"/>
      <c r="J60" s="6"/>
      <c r="K60" s="49">
        <v>3294116.354354518</v>
      </c>
      <c r="L60" s="47">
        <v>0</v>
      </c>
      <c r="M60" s="47">
        <f t="shared" si="0"/>
        <v>3294116.354354518</v>
      </c>
    </row>
    <row r="61" spans="1:13" x14ac:dyDescent="0.2">
      <c r="A61" s="1" t="s">
        <v>428</v>
      </c>
      <c r="B61" s="17" t="s">
        <v>430</v>
      </c>
      <c r="C61" s="1" t="s">
        <v>179</v>
      </c>
      <c r="D61" s="1" t="s">
        <v>180</v>
      </c>
      <c r="E61" s="1" t="s">
        <v>181</v>
      </c>
      <c r="F61" s="35">
        <v>204036.54807307571</v>
      </c>
      <c r="G61" s="6"/>
      <c r="H61" s="10" t="s">
        <v>2</v>
      </c>
      <c r="I61" s="31"/>
      <c r="J61" s="6"/>
      <c r="K61" s="49">
        <v>248274.58807307569</v>
      </c>
      <c r="L61" s="47">
        <v>-176862</v>
      </c>
      <c r="M61" s="47">
        <f t="shared" si="0"/>
        <v>71412.588073075691</v>
      </c>
    </row>
    <row r="62" spans="1:13" x14ac:dyDescent="0.2">
      <c r="A62" s="1" t="s">
        <v>428</v>
      </c>
      <c r="B62" s="17" t="s">
        <v>430</v>
      </c>
      <c r="C62" s="1" t="s">
        <v>182</v>
      </c>
      <c r="D62" s="1" t="s">
        <v>183</v>
      </c>
      <c r="E62" s="1" t="s">
        <v>184</v>
      </c>
      <c r="F62" s="35">
        <v>1975857.6059512645</v>
      </c>
      <c r="G62" s="6"/>
      <c r="H62" s="6" t="s">
        <v>449</v>
      </c>
      <c r="I62" s="31"/>
      <c r="J62" s="6"/>
      <c r="K62" s="49">
        <v>2661816.994766626</v>
      </c>
      <c r="L62" s="47">
        <v>0</v>
      </c>
      <c r="M62" s="47">
        <f t="shared" si="0"/>
        <v>2661816.994766626</v>
      </c>
    </row>
    <row r="63" spans="1:13" x14ac:dyDescent="0.2">
      <c r="A63" s="1" t="s">
        <v>428</v>
      </c>
      <c r="B63" s="17" t="s">
        <v>430</v>
      </c>
      <c r="C63" s="1" t="s">
        <v>185</v>
      </c>
      <c r="D63" s="1" t="s">
        <v>186</v>
      </c>
      <c r="E63" s="1" t="s">
        <v>187</v>
      </c>
      <c r="F63" s="35">
        <v>253938.52154619992</v>
      </c>
      <c r="G63" s="6"/>
      <c r="H63" s="6" t="s">
        <v>449</v>
      </c>
      <c r="I63" s="31"/>
      <c r="J63" s="6"/>
      <c r="K63" s="49">
        <v>342098.4767976646</v>
      </c>
      <c r="L63" s="47">
        <v>0</v>
      </c>
      <c r="M63" s="47">
        <f t="shared" si="0"/>
        <v>342098.4767976646</v>
      </c>
    </row>
    <row r="64" spans="1:13" x14ac:dyDescent="0.2">
      <c r="A64" s="1" t="s">
        <v>428</v>
      </c>
      <c r="B64" s="17" t="s">
        <v>430</v>
      </c>
      <c r="C64" s="1" t="s">
        <v>188</v>
      </c>
      <c r="D64" s="1" t="s">
        <v>189</v>
      </c>
      <c r="E64" s="1" t="s">
        <v>190</v>
      </c>
      <c r="F64" s="35">
        <v>756618.55197697505</v>
      </c>
      <c r="G64" s="6"/>
      <c r="H64" s="6" t="s">
        <v>449</v>
      </c>
      <c r="I64" s="31"/>
      <c r="J64" s="6"/>
      <c r="K64" s="49">
        <v>1019294.1769575572</v>
      </c>
      <c r="L64" s="47">
        <v>0</v>
      </c>
      <c r="M64" s="47">
        <f t="shared" si="0"/>
        <v>1019294.1769575572</v>
      </c>
    </row>
    <row r="65" spans="1:13" x14ac:dyDescent="0.2">
      <c r="A65" s="1" t="s">
        <v>428</v>
      </c>
      <c r="B65" s="17" t="s">
        <v>430</v>
      </c>
      <c r="C65" s="1" t="s">
        <v>191</v>
      </c>
      <c r="D65" s="1" t="s">
        <v>192</v>
      </c>
      <c r="E65" s="1" t="s">
        <v>193</v>
      </c>
      <c r="F65" s="35">
        <v>557224.06003950536</v>
      </c>
      <c r="G65" s="6"/>
      <c r="H65" s="11" t="s">
        <v>421</v>
      </c>
      <c r="I65" s="31"/>
      <c r="J65" s="6"/>
      <c r="K65" s="49">
        <v>195028.42101382685</v>
      </c>
      <c r="L65" s="47">
        <v>0</v>
      </c>
      <c r="M65" s="47">
        <f t="shared" si="0"/>
        <v>195028.42101382685</v>
      </c>
    </row>
    <row r="66" spans="1:13" x14ac:dyDescent="0.2">
      <c r="A66" s="1" t="s">
        <v>428</v>
      </c>
      <c r="B66" s="17" t="s">
        <v>430</v>
      </c>
      <c r="C66" s="1" t="s">
        <v>194</v>
      </c>
      <c r="D66" s="1" t="s">
        <v>195</v>
      </c>
      <c r="E66" s="1" t="s">
        <v>196</v>
      </c>
      <c r="F66" s="35">
        <v>584639.64097092673</v>
      </c>
      <c r="G66" s="6"/>
      <c r="H66" s="11" t="s">
        <v>421</v>
      </c>
      <c r="I66" s="31"/>
      <c r="J66" s="6"/>
      <c r="K66" s="49">
        <v>154674</v>
      </c>
      <c r="L66" s="47">
        <v>0</v>
      </c>
      <c r="M66" s="47">
        <f t="shared" si="0"/>
        <v>154674</v>
      </c>
    </row>
    <row r="67" spans="1:13" x14ac:dyDescent="0.2">
      <c r="A67" s="1" t="s">
        <v>428</v>
      </c>
      <c r="B67" s="17" t="s">
        <v>430</v>
      </c>
      <c r="C67" s="1" t="s">
        <v>197</v>
      </c>
      <c r="D67" s="1" t="s">
        <v>198</v>
      </c>
      <c r="E67" s="1" t="s">
        <v>199</v>
      </c>
      <c r="F67" s="35">
        <v>589946.89551500417</v>
      </c>
      <c r="G67" s="6"/>
      <c r="H67" s="6" t="s">
        <v>449</v>
      </c>
      <c r="I67" s="31"/>
      <c r="J67" s="6"/>
      <c r="K67" s="49">
        <v>794759.02327942045</v>
      </c>
      <c r="L67" s="47">
        <v>0</v>
      </c>
      <c r="M67" s="47">
        <f t="shared" si="0"/>
        <v>794759.02327942045</v>
      </c>
    </row>
    <row r="68" spans="1:13" x14ac:dyDescent="0.2">
      <c r="A68" s="1" t="s">
        <v>428</v>
      </c>
      <c r="B68" s="17" t="s">
        <v>430</v>
      </c>
      <c r="C68" s="1" t="s">
        <v>200</v>
      </c>
      <c r="D68" s="1" t="s">
        <v>201</v>
      </c>
      <c r="E68" s="1" t="s">
        <v>202</v>
      </c>
      <c r="F68" s="35">
        <v>746887.22486557811</v>
      </c>
      <c r="G68" s="6"/>
      <c r="H68" s="6" t="s">
        <v>449</v>
      </c>
      <c r="I68" s="31"/>
      <c r="J68" s="6"/>
      <c r="K68" s="49">
        <v>1006184.4049063412</v>
      </c>
      <c r="L68" s="47">
        <v>0</v>
      </c>
      <c r="M68" s="47">
        <f t="shared" si="0"/>
        <v>1006184.4049063412</v>
      </c>
    </row>
    <row r="69" spans="1:13" x14ac:dyDescent="0.2">
      <c r="A69" s="1" t="s">
        <v>428</v>
      </c>
      <c r="B69" s="17" t="s">
        <v>430</v>
      </c>
      <c r="C69" s="1" t="s">
        <v>203</v>
      </c>
      <c r="D69" s="1" t="s">
        <v>204</v>
      </c>
      <c r="E69" s="1" t="s">
        <v>205</v>
      </c>
      <c r="F69" s="35">
        <v>362683.29221107066</v>
      </c>
      <c r="G69" s="6"/>
      <c r="H69" s="6" t="s">
        <v>449</v>
      </c>
      <c r="I69" s="31"/>
      <c r="J69" s="6"/>
      <c r="K69" s="49">
        <v>488596.21834019845</v>
      </c>
      <c r="L69" s="47">
        <v>0</v>
      </c>
      <c r="M69" s="47">
        <f t="shared" si="0"/>
        <v>488596.21834019845</v>
      </c>
    </row>
    <row r="70" spans="1:13" x14ac:dyDescent="0.2">
      <c r="A70" s="1" t="s">
        <v>428</v>
      </c>
      <c r="B70" s="17" t="s">
        <v>430</v>
      </c>
      <c r="C70" s="1" t="s">
        <v>206</v>
      </c>
      <c r="D70" s="1" t="s">
        <v>207</v>
      </c>
      <c r="E70" s="1" t="s">
        <v>208</v>
      </c>
      <c r="F70" s="35">
        <v>246050.33541464433</v>
      </c>
      <c r="G70" s="6"/>
      <c r="H70" s="11" t="s">
        <v>421</v>
      </c>
      <c r="I70" s="31"/>
      <c r="J70" s="6"/>
      <c r="K70" s="49">
        <v>56020</v>
      </c>
      <c r="L70" s="47">
        <v>0</v>
      </c>
      <c r="M70" s="47">
        <f t="shared" si="0"/>
        <v>56020</v>
      </c>
    </row>
    <row r="71" spans="1:13" x14ac:dyDescent="0.2">
      <c r="A71" s="1" t="s">
        <v>428</v>
      </c>
      <c r="B71" s="17" t="s">
        <v>430</v>
      </c>
      <c r="C71" s="1" t="s">
        <v>209</v>
      </c>
      <c r="D71" s="1" t="s">
        <v>210</v>
      </c>
      <c r="E71" s="1" t="s">
        <v>211</v>
      </c>
      <c r="F71" s="35">
        <v>1269985.624301035</v>
      </c>
      <c r="G71" s="6"/>
      <c r="H71" s="6" t="s">
        <v>449</v>
      </c>
      <c r="I71" s="31"/>
      <c r="J71" s="6"/>
      <c r="K71" s="49">
        <v>1710887.1144310255</v>
      </c>
      <c r="L71" s="47">
        <v>0</v>
      </c>
      <c r="M71" s="47">
        <f t="shared" si="0"/>
        <v>1710887.1144310255</v>
      </c>
    </row>
    <row r="72" spans="1:13" x14ac:dyDescent="0.2">
      <c r="A72" s="1" t="s">
        <v>428</v>
      </c>
      <c r="B72" s="17" t="s">
        <v>430</v>
      </c>
      <c r="C72" s="1" t="s">
        <v>212</v>
      </c>
      <c r="D72" s="1" t="s">
        <v>213</v>
      </c>
      <c r="E72" s="1" t="s">
        <v>214</v>
      </c>
      <c r="F72" s="35">
        <v>1084994.0474022699</v>
      </c>
      <c r="G72" s="6"/>
      <c r="H72" s="11" t="s">
        <v>421</v>
      </c>
      <c r="I72" s="31"/>
      <c r="J72" s="6"/>
      <c r="K72" s="49">
        <v>134100</v>
      </c>
      <c r="L72" s="47">
        <v>0</v>
      </c>
      <c r="M72" s="47">
        <f t="shared" ref="M72:M111" si="1">SUM(K72:L72)</f>
        <v>134100</v>
      </c>
    </row>
    <row r="73" spans="1:13" x14ac:dyDescent="0.2">
      <c r="A73" s="1" t="s">
        <v>428</v>
      </c>
      <c r="B73" s="17" t="s">
        <v>430</v>
      </c>
      <c r="C73" s="1" t="s">
        <v>215</v>
      </c>
      <c r="D73" s="1" t="s">
        <v>216</v>
      </c>
      <c r="E73" s="1" t="s">
        <v>217</v>
      </c>
      <c r="F73" s="35">
        <v>474425.12893022597</v>
      </c>
      <c r="G73" s="6"/>
      <c r="H73" s="6" t="s">
        <v>449</v>
      </c>
      <c r="I73" s="31"/>
      <c r="J73" s="6"/>
      <c r="K73" s="49">
        <v>639131.51239736145</v>
      </c>
      <c r="L73" s="47">
        <v>0</v>
      </c>
      <c r="M73" s="47">
        <f t="shared" si="1"/>
        <v>639131.51239736145</v>
      </c>
    </row>
    <row r="74" spans="1:13" x14ac:dyDescent="0.2">
      <c r="A74" s="1" t="s">
        <v>428</v>
      </c>
      <c r="B74" s="17" t="s">
        <v>430</v>
      </c>
      <c r="C74" s="1" t="s">
        <v>218</v>
      </c>
      <c r="D74" s="1" t="s">
        <v>219</v>
      </c>
      <c r="E74" s="1" t="s">
        <v>220</v>
      </c>
      <c r="F74" s="35">
        <v>893203.47300422564</v>
      </c>
      <c r="G74" s="6"/>
      <c r="H74" s="6" t="s">
        <v>449</v>
      </c>
      <c r="I74" s="31"/>
      <c r="J74" s="6"/>
      <c r="K74" s="49">
        <v>1203297.337179289</v>
      </c>
      <c r="L74" s="47">
        <v>0</v>
      </c>
      <c r="M74" s="47">
        <f t="shared" si="1"/>
        <v>1203297.337179289</v>
      </c>
    </row>
    <row r="75" spans="1:13" x14ac:dyDescent="0.2">
      <c r="A75" s="1" t="s">
        <v>428</v>
      </c>
      <c r="B75" s="17" t="s">
        <v>430</v>
      </c>
      <c r="C75" s="1" t="s">
        <v>221</v>
      </c>
      <c r="D75" s="1" t="s">
        <v>222</v>
      </c>
      <c r="E75" s="1" t="s">
        <v>223</v>
      </c>
      <c r="F75" s="35">
        <v>743697.19791704603</v>
      </c>
      <c r="G75" s="6"/>
      <c r="H75" s="6" t="s">
        <v>449</v>
      </c>
      <c r="I75" s="31"/>
      <c r="J75" s="6"/>
      <c r="K75" s="49">
        <v>1001886.8991912168</v>
      </c>
      <c r="L75" s="47">
        <v>0</v>
      </c>
      <c r="M75" s="47">
        <f t="shared" si="1"/>
        <v>1001886.8991912168</v>
      </c>
    </row>
    <row r="76" spans="1:13" x14ac:dyDescent="0.2">
      <c r="A76" s="1" t="s">
        <v>428</v>
      </c>
      <c r="B76" s="17" t="s">
        <v>430</v>
      </c>
      <c r="C76" s="1" t="s">
        <v>224</v>
      </c>
      <c r="D76" s="1" t="s">
        <v>225</v>
      </c>
      <c r="E76" s="1" t="s">
        <v>226</v>
      </c>
      <c r="F76" s="35">
        <v>1325428.4943993464</v>
      </c>
      <c r="G76" s="6"/>
      <c r="H76" s="6" t="s">
        <v>449</v>
      </c>
      <c r="I76" s="31"/>
      <c r="J76" s="6"/>
      <c r="K76" s="49">
        <v>1785578.1037160319</v>
      </c>
      <c r="L76" s="47">
        <v>0</v>
      </c>
      <c r="M76" s="47">
        <f t="shared" si="1"/>
        <v>1785578.1037160319</v>
      </c>
    </row>
    <row r="77" spans="1:13" x14ac:dyDescent="0.2">
      <c r="A77" s="1" t="s">
        <v>428</v>
      </c>
      <c r="B77" s="17" t="s">
        <v>430</v>
      </c>
      <c r="C77" s="1" t="s">
        <v>227</v>
      </c>
      <c r="D77" s="1" t="s">
        <v>228</v>
      </c>
      <c r="E77" s="1" t="s">
        <v>229</v>
      </c>
      <c r="F77" s="35">
        <v>577685.73692614958</v>
      </c>
      <c r="G77" s="6"/>
      <c r="H77" s="10" t="s">
        <v>2</v>
      </c>
      <c r="I77" s="31"/>
      <c r="J77" s="6"/>
      <c r="K77" s="49">
        <v>711149.17692614964</v>
      </c>
      <c r="L77" s="47">
        <v>-511149.18</v>
      </c>
      <c r="M77" s="47">
        <f t="shared" si="1"/>
        <v>199999.99692614964</v>
      </c>
    </row>
    <row r="78" spans="1:13" x14ac:dyDescent="0.2">
      <c r="A78" s="1" t="s">
        <v>428</v>
      </c>
      <c r="B78" s="17" t="s">
        <v>430</v>
      </c>
      <c r="C78" s="1" t="s">
        <v>230</v>
      </c>
      <c r="D78" s="1" t="s">
        <v>231</v>
      </c>
      <c r="E78" s="1" t="s">
        <v>232</v>
      </c>
      <c r="F78" s="35">
        <v>1347408.176302284</v>
      </c>
      <c r="G78" s="6"/>
      <c r="H78" s="6" t="s">
        <v>449</v>
      </c>
      <c r="I78" s="31"/>
      <c r="J78" s="6"/>
      <c r="K78" s="49">
        <v>1815188.4864665945</v>
      </c>
      <c r="L78" s="47">
        <v>0</v>
      </c>
      <c r="M78" s="47">
        <f t="shared" si="1"/>
        <v>1815188.4864665945</v>
      </c>
    </row>
    <row r="79" spans="1:13" x14ac:dyDescent="0.2">
      <c r="A79" s="1" t="s">
        <v>428</v>
      </c>
      <c r="B79" s="17" t="s">
        <v>430</v>
      </c>
      <c r="C79" s="1" t="s">
        <v>233</v>
      </c>
      <c r="D79" s="1" t="s">
        <v>234</v>
      </c>
      <c r="E79" s="1" t="s">
        <v>235</v>
      </c>
      <c r="F79" s="35">
        <v>1542143.9528476819</v>
      </c>
      <c r="G79" s="6"/>
      <c r="H79" s="6" t="s">
        <v>449</v>
      </c>
      <c r="I79" s="31"/>
      <c r="J79" s="6"/>
      <c r="K79" s="49">
        <v>2077530.7644358396</v>
      </c>
      <c r="L79" s="47">
        <v>0</v>
      </c>
      <c r="M79" s="47">
        <f t="shared" si="1"/>
        <v>2077530.7644358396</v>
      </c>
    </row>
    <row r="80" spans="1:13" x14ac:dyDescent="0.2">
      <c r="A80" s="1" t="s">
        <v>428</v>
      </c>
      <c r="B80" s="17" t="s">
        <v>430</v>
      </c>
      <c r="C80" s="1" t="s">
        <v>236</v>
      </c>
      <c r="D80" s="1" t="s">
        <v>237</v>
      </c>
      <c r="E80" s="1" t="s">
        <v>238</v>
      </c>
      <c r="F80" s="35">
        <v>641633.68924373016</v>
      </c>
      <c r="G80" s="6"/>
      <c r="H80" s="6" t="s">
        <v>449</v>
      </c>
      <c r="I80" s="31"/>
      <c r="J80" s="6"/>
      <c r="K80" s="49">
        <v>864389.96199302876</v>
      </c>
      <c r="L80" s="47">
        <v>0</v>
      </c>
      <c r="M80" s="47">
        <f t="shared" si="1"/>
        <v>864389.96199302876</v>
      </c>
    </row>
    <row r="81" spans="1:13" x14ac:dyDescent="0.2">
      <c r="A81" s="1" t="s">
        <v>428</v>
      </c>
      <c r="B81" s="17" t="s">
        <v>430</v>
      </c>
      <c r="C81" s="1" t="s">
        <v>239</v>
      </c>
      <c r="D81" s="1" t="s">
        <v>240</v>
      </c>
      <c r="E81" s="1" t="s">
        <v>241</v>
      </c>
      <c r="F81" s="35">
        <v>799423.47200291604</v>
      </c>
      <c r="G81" s="6"/>
      <c r="H81" s="6" t="s">
        <v>449</v>
      </c>
      <c r="I81" s="31"/>
      <c r="J81" s="6"/>
      <c r="K81" s="49">
        <v>1076959.6952252365</v>
      </c>
      <c r="L81" s="47">
        <v>0</v>
      </c>
      <c r="M81" s="47">
        <f t="shared" si="1"/>
        <v>1076959.6952252365</v>
      </c>
    </row>
    <row r="82" spans="1:13" x14ac:dyDescent="0.2">
      <c r="A82" s="1" t="s">
        <v>428</v>
      </c>
      <c r="B82" s="17" t="s">
        <v>430</v>
      </c>
      <c r="C82" s="1" t="s">
        <v>242</v>
      </c>
      <c r="D82" s="1" t="s">
        <v>243</v>
      </c>
      <c r="E82" s="1" t="s">
        <v>244</v>
      </c>
      <c r="F82" s="35">
        <v>630918.36136333086</v>
      </c>
      <c r="G82" s="6"/>
      <c r="H82" s="6" t="s">
        <v>449</v>
      </c>
      <c r="I82" s="31"/>
      <c r="J82" s="6"/>
      <c r="K82" s="49">
        <v>849954.57542248303</v>
      </c>
      <c r="L82" s="47">
        <v>0</v>
      </c>
      <c r="M82" s="47">
        <f t="shared" si="1"/>
        <v>849954.57542248303</v>
      </c>
    </row>
    <row r="83" spans="1:13" x14ac:dyDescent="0.2">
      <c r="A83" s="1" t="s">
        <v>428</v>
      </c>
      <c r="B83" s="17" t="s">
        <v>430</v>
      </c>
      <c r="C83" s="1" t="s">
        <v>245</v>
      </c>
      <c r="D83" s="1" t="s">
        <v>246</v>
      </c>
      <c r="E83" s="1" t="s">
        <v>247</v>
      </c>
      <c r="F83" s="35">
        <v>824053.02629823983</v>
      </c>
      <c r="G83" s="6"/>
      <c r="H83" s="6" t="s">
        <v>449</v>
      </c>
      <c r="I83" s="31"/>
      <c r="J83" s="6"/>
      <c r="K83" s="49">
        <v>1110139.8866929996</v>
      </c>
      <c r="L83" s="47">
        <v>0</v>
      </c>
      <c r="M83" s="47">
        <f t="shared" si="1"/>
        <v>1110139.8866929996</v>
      </c>
    </row>
    <row r="84" spans="1:13" x14ac:dyDescent="0.2">
      <c r="A84" s="1" t="s">
        <v>428</v>
      </c>
      <c r="B84" s="17" t="s">
        <v>430</v>
      </c>
      <c r="C84" s="1" t="s">
        <v>248</v>
      </c>
      <c r="D84" s="1" t="s">
        <v>249</v>
      </c>
      <c r="E84" s="1" t="s">
        <v>250</v>
      </c>
      <c r="F84" s="35">
        <v>531648.65505151264</v>
      </c>
      <c r="G84" s="6"/>
      <c r="H84" s="6" t="s">
        <v>449</v>
      </c>
      <c r="I84" s="31"/>
      <c r="J84" s="6"/>
      <c r="K84" s="49">
        <v>716221.37354888767</v>
      </c>
      <c r="L84" s="47">
        <v>0</v>
      </c>
      <c r="M84" s="47">
        <f t="shared" si="1"/>
        <v>716221.37354888767</v>
      </c>
    </row>
    <row r="85" spans="1:13" x14ac:dyDescent="0.2">
      <c r="A85" s="1" t="s">
        <v>428</v>
      </c>
      <c r="B85" s="17" t="s">
        <v>430</v>
      </c>
      <c r="C85" s="1" t="s">
        <v>251</v>
      </c>
      <c r="D85" s="1" t="s">
        <v>252</v>
      </c>
      <c r="E85" s="1" t="s">
        <v>253</v>
      </c>
      <c r="F85" s="35">
        <v>1577526.6236258484</v>
      </c>
      <c r="G85" s="6"/>
      <c r="H85" s="6" t="s">
        <v>449</v>
      </c>
      <c r="I85" s="31"/>
      <c r="J85" s="6"/>
      <c r="K85" s="49">
        <v>2125197.2654449483</v>
      </c>
      <c r="L85" s="47">
        <v>0</v>
      </c>
      <c r="M85" s="47">
        <f t="shared" si="1"/>
        <v>2125197.2654449483</v>
      </c>
    </row>
    <row r="86" spans="1:13" x14ac:dyDescent="0.2">
      <c r="A86" s="1" t="s">
        <v>428</v>
      </c>
      <c r="B86" s="17" t="s">
        <v>430</v>
      </c>
      <c r="C86" s="1" t="s">
        <v>254</v>
      </c>
      <c r="D86" s="1" t="s">
        <v>255</v>
      </c>
      <c r="E86" s="1" t="s">
        <v>256</v>
      </c>
      <c r="F86" s="35">
        <v>750514.17545426078</v>
      </c>
      <c r="G86" s="6"/>
      <c r="H86" s="6" t="s">
        <v>449</v>
      </c>
      <c r="I86" s="31"/>
      <c r="J86" s="6"/>
      <c r="K86" s="49">
        <v>1011070.5347699176</v>
      </c>
      <c r="L86" s="47">
        <v>0</v>
      </c>
      <c r="M86" s="47">
        <f t="shared" si="1"/>
        <v>1011070.5347699176</v>
      </c>
    </row>
    <row r="87" spans="1:13" x14ac:dyDescent="0.2">
      <c r="A87" s="1" t="s">
        <v>428</v>
      </c>
      <c r="B87" s="17" t="s">
        <v>430</v>
      </c>
      <c r="C87" s="1" t="s">
        <v>257</v>
      </c>
      <c r="D87" s="1" t="s">
        <v>258</v>
      </c>
      <c r="E87" s="1" t="s">
        <v>259</v>
      </c>
      <c r="F87" s="35">
        <v>549296.04865743034</v>
      </c>
      <c r="G87" s="6"/>
      <c r="H87" s="11" t="s">
        <v>421</v>
      </c>
      <c r="I87" s="31"/>
      <c r="J87" s="6"/>
      <c r="K87" s="49">
        <v>80000</v>
      </c>
      <c r="L87" s="47">
        <v>0</v>
      </c>
      <c r="M87" s="47">
        <f t="shared" si="1"/>
        <v>80000</v>
      </c>
    </row>
    <row r="88" spans="1:13" x14ac:dyDescent="0.2">
      <c r="A88" s="1" t="s">
        <v>428</v>
      </c>
      <c r="B88" s="17" t="s">
        <v>430</v>
      </c>
      <c r="C88" s="1" t="s">
        <v>260</v>
      </c>
      <c r="D88" s="1" t="s">
        <v>261</v>
      </c>
      <c r="E88" s="1" t="s">
        <v>262</v>
      </c>
      <c r="F88" s="35">
        <v>923973.77453098074</v>
      </c>
      <c r="G88" s="6"/>
      <c r="H88" s="11" t="s">
        <v>421</v>
      </c>
      <c r="I88" s="31"/>
      <c r="J88" s="6"/>
      <c r="K88" s="49">
        <v>108410</v>
      </c>
      <c r="L88" s="47">
        <v>0</v>
      </c>
      <c r="M88" s="47">
        <f t="shared" si="1"/>
        <v>108410</v>
      </c>
    </row>
    <row r="89" spans="1:13" x14ac:dyDescent="0.2">
      <c r="A89" s="1" t="s">
        <v>428</v>
      </c>
      <c r="B89" s="17" t="s">
        <v>430</v>
      </c>
      <c r="C89" s="1" t="s">
        <v>263</v>
      </c>
      <c r="D89" s="1" t="s">
        <v>264</v>
      </c>
      <c r="E89" s="1" t="s">
        <v>265</v>
      </c>
      <c r="F89" s="35">
        <v>370369.16475113854</v>
      </c>
      <c r="G89" s="6"/>
      <c r="H89" s="6" t="s">
        <v>449</v>
      </c>
      <c r="I89" s="31"/>
      <c r="J89" s="6"/>
      <c r="K89" s="49">
        <v>498950.4093658721</v>
      </c>
      <c r="L89" s="47">
        <v>0</v>
      </c>
      <c r="M89" s="47">
        <f t="shared" si="1"/>
        <v>498950.4093658721</v>
      </c>
    </row>
    <row r="90" spans="1:13" x14ac:dyDescent="0.2">
      <c r="A90" s="1" t="s">
        <v>428</v>
      </c>
      <c r="B90" s="17" t="s">
        <v>430</v>
      </c>
      <c r="C90" s="1" t="s">
        <v>266</v>
      </c>
      <c r="D90" s="1" t="s">
        <v>267</v>
      </c>
      <c r="E90" s="1" t="s">
        <v>268</v>
      </c>
      <c r="F90" s="35">
        <v>440063.84558578953</v>
      </c>
      <c r="G90" s="6"/>
      <c r="H90" s="6" t="s">
        <v>449</v>
      </c>
      <c r="I90" s="31"/>
      <c r="J90" s="6"/>
      <c r="K90" s="49">
        <v>592841.01689420315</v>
      </c>
      <c r="L90" s="47">
        <v>0</v>
      </c>
      <c r="M90" s="47">
        <f t="shared" si="1"/>
        <v>592841.01689420315</v>
      </c>
    </row>
    <row r="91" spans="1:13" x14ac:dyDescent="0.2">
      <c r="A91" s="1" t="s">
        <v>428</v>
      </c>
      <c r="B91" s="17" t="s">
        <v>430</v>
      </c>
      <c r="C91" s="1" t="s">
        <v>269</v>
      </c>
      <c r="D91" s="1" t="s">
        <v>270</v>
      </c>
      <c r="E91" s="1" t="s">
        <v>271</v>
      </c>
      <c r="F91" s="35">
        <v>950788.8287647143</v>
      </c>
      <c r="G91" s="6"/>
      <c r="H91" s="11" t="s">
        <v>421</v>
      </c>
      <c r="I91" s="31"/>
      <c r="J91" s="6"/>
      <c r="K91" s="49">
        <v>25132</v>
      </c>
      <c r="L91" s="47">
        <v>0</v>
      </c>
      <c r="M91" s="47">
        <f t="shared" si="1"/>
        <v>25132</v>
      </c>
    </row>
    <row r="92" spans="1:13" x14ac:dyDescent="0.2">
      <c r="A92" s="1" t="s">
        <v>428</v>
      </c>
      <c r="B92" s="17" t="s">
        <v>430</v>
      </c>
      <c r="C92" s="1" t="s">
        <v>272</v>
      </c>
      <c r="D92" s="1" t="s">
        <v>273</v>
      </c>
      <c r="E92" s="1" t="s">
        <v>274</v>
      </c>
      <c r="F92" s="35">
        <v>420814.00526139513</v>
      </c>
      <c r="G92" s="6"/>
      <c r="H92" s="6" t="s">
        <v>449</v>
      </c>
      <c r="I92" s="31"/>
      <c r="J92" s="6"/>
      <c r="K92" s="49">
        <v>566908.1912914227</v>
      </c>
      <c r="L92" s="47">
        <v>0</v>
      </c>
      <c r="M92" s="47">
        <f t="shared" si="1"/>
        <v>566908.1912914227</v>
      </c>
    </row>
    <row r="93" spans="1:13" x14ac:dyDescent="0.2">
      <c r="A93" s="1" t="s">
        <v>428</v>
      </c>
      <c r="B93" s="17" t="s">
        <v>430</v>
      </c>
      <c r="C93" s="1" t="s">
        <v>275</v>
      </c>
      <c r="D93" s="1" t="s">
        <v>276</v>
      </c>
      <c r="E93" s="1" t="s">
        <v>277</v>
      </c>
      <c r="F93" s="35">
        <v>1133381.0422490351</v>
      </c>
      <c r="G93" s="6"/>
      <c r="H93" s="10" t="s">
        <v>2</v>
      </c>
      <c r="I93" s="31"/>
      <c r="J93" s="6"/>
      <c r="K93" s="49">
        <v>1379114.2522490351</v>
      </c>
      <c r="L93" s="47">
        <v>-982431.25</v>
      </c>
      <c r="M93" s="47">
        <f t="shared" si="1"/>
        <v>396683.00224903505</v>
      </c>
    </row>
    <row r="94" spans="1:13" x14ac:dyDescent="0.2">
      <c r="A94" s="1" t="s">
        <v>428</v>
      </c>
      <c r="B94" s="17" t="s">
        <v>430</v>
      </c>
      <c r="C94" s="1" t="s">
        <v>278</v>
      </c>
      <c r="D94" s="1" t="s">
        <v>279</v>
      </c>
      <c r="E94" s="1" t="s">
        <v>280</v>
      </c>
      <c r="F94" s="35">
        <v>804020.95253764093</v>
      </c>
      <c r="G94" s="6"/>
      <c r="H94" s="10" t="s">
        <v>2</v>
      </c>
      <c r="I94" s="31"/>
      <c r="J94" s="6"/>
      <c r="K94" s="49">
        <v>978344.18253764103</v>
      </c>
      <c r="L94" s="47">
        <v>-709433</v>
      </c>
      <c r="M94" s="47">
        <f t="shared" si="1"/>
        <v>268911.18253764103</v>
      </c>
    </row>
    <row r="95" spans="1:13" x14ac:dyDescent="0.2">
      <c r="A95" s="1" t="s">
        <v>428</v>
      </c>
      <c r="B95" s="17" t="s">
        <v>430</v>
      </c>
      <c r="C95" s="1" t="s">
        <v>281</v>
      </c>
      <c r="D95" s="1" t="s">
        <v>282</v>
      </c>
      <c r="E95" s="1" t="s">
        <v>283</v>
      </c>
      <c r="F95" s="35">
        <v>475538.99203576893</v>
      </c>
      <c r="G95" s="6"/>
      <c r="H95" s="6" t="s">
        <v>449</v>
      </c>
      <c r="I95" s="31"/>
      <c r="J95" s="6"/>
      <c r="K95" s="49">
        <v>640632.09426529694</v>
      </c>
      <c r="L95" s="47">
        <v>0</v>
      </c>
      <c r="M95" s="47">
        <f t="shared" si="1"/>
        <v>640632.09426529694</v>
      </c>
    </row>
    <row r="96" spans="1:13" x14ac:dyDescent="0.2">
      <c r="A96" s="1" t="s">
        <v>428</v>
      </c>
      <c r="B96" s="17" t="s">
        <v>430</v>
      </c>
      <c r="C96" s="1" t="s">
        <v>284</v>
      </c>
      <c r="D96" s="1" t="s">
        <v>285</v>
      </c>
      <c r="E96" s="1" t="s">
        <v>286</v>
      </c>
      <c r="F96" s="35">
        <v>1065091.7005173527</v>
      </c>
      <c r="G96" s="6"/>
      <c r="H96" s="6" t="s">
        <v>449</v>
      </c>
      <c r="I96" s="31"/>
      <c r="J96" s="6"/>
      <c r="K96" s="49">
        <v>1434860.0849433404</v>
      </c>
      <c r="L96" s="47">
        <v>0</v>
      </c>
      <c r="M96" s="47">
        <f t="shared" si="1"/>
        <v>1434860.0849433404</v>
      </c>
    </row>
    <row r="97" spans="1:13" x14ac:dyDescent="0.2">
      <c r="A97" s="1" t="s">
        <v>428</v>
      </c>
      <c r="B97" s="17" t="s">
        <v>430</v>
      </c>
      <c r="C97" s="1" t="s">
        <v>287</v>
      </c>
      <c r="D97" s="1" t="s">
        <v>288</v>
      </c>
      <c r="E97" s="1" t="s">
        <v>289</v>
      </c>
      <c r="F97" s="35">
        <v>949399.89921042323</v>
      </c>
      <c r="G97" s="6"/>
      <c r="H97" s="11" t="s">
        <v>421</v>
      </c>
      <c r="I97" s="31"/>
      <c r="J97" s="6"/>
      <c r="K97" s="49">
        <v>68833</v>
      </c>
      <c r="L97" s="47">
        <v>0</v>
      </c>
      <c r="M97" s="47">
        <f t="shared" si="1"/>
        <v>68833</v>
      </c>
    </row>
    <row r="98" spans="1:13" x14ac:dyDescent="0.2">
      <c r="A98" s="1" t="s">
        <v>428</v>
      </c>
      <c r="B98" s="17" t="s">
        <v>430</v>
      </c>
      <c r="C98" s="1" t="s">
        <v>290</v>
      </c>
      <c r="D98" s="1" t="s">
        <v>291</v>
      </c>
      <c r="E98" s="1" t="s">
        <v>292</v>
      </c>
      <c r="F98" s="35">
        <v>780566.36191470549</v>
      </c>
      <c r="G98" s="6"/>
      <c r="H98" s="6" t="s">
        <v>449</v>
      </c>
      <c r="I98" s="31"/>
      <c r="J98" s="6"/>
      <c r="K98" s="49">
        <v>1051555.9452581909</v>
      </c>
      <c r="L98" s="47">
        <v>0</v>
      </c>
      <c r="M98" s="47">
        <f t="shared" si="1"/>
        <v>1051555.9452581909</v>
      </c>
    </row>
    <row r="99" spans="1:13" x14ac:dyDescent="0.2">
      <c r="A99" s="1" t="s">
        <v>428</v>
      </c>
      <c r="B99" s="17" t="s">
        <v>430</v>
      </c>
      <c r="C99" s="1" t="s">
        <v>293</v>
      </c>
      <c r="D99" s="1" t="s">
        <v>294</v>
      </c>
      <c r="E99" s="1" t="s">
        <v>295</v>
      </c>
      <c r="F99" s="35">
        <v>459746.94456307963</v>
      </c>
      <c r="G99" s="6"/>
      <c r="H99" s="6" t="s">
        <v>449</v>
      </c>
      <c r="I99" s="31"/>
      <c r="J99" s="6"/>
      <c r="K99" s="49">
        <v>619357.50123450847</v>
      </c>
      <c r="L99" s="47">
        <v>0</v>
      </c>
      <c r="M99" s="47">
        <f t="shared" si="1"/>
        <v>619357.50123450847</v>
      </c>
    </row>
    <row r="100" spans="1:13" x14ac:dyDescent="0.2">
      <c r="A100" s="1" t="s">
        <v>428</v>
      </c>
      <c r="B100" s="17" t="s">
        <v>430</v>
      </c>
      <c r="C100" s="1" t="s">
        <v>296</v>
      </c>
      <c r="D100" s="1" t="s">
        <v>297</v>
      </c>
      <c r="E100" s="1" t="s">
        <v>298</v>
      </c>
      <c r="F100" s="35">
        <v>696352.83167236671</v>
      </c>
      <c r="G100" s="6"/>
      <c r="H100" s="6" t="s">
        <v>449</v>
      </c>
      <c r="I100" s="31"/>
      <c r="J100" s="6"/>
      <c r="K100" s="49">
        <v>938105.96994556044</v>
      </c>
      <c r="L100" s="47">
        <v>0</v>
      </c>
      <c r="M100" s="47">
        <f t="shared" si="1"/>
        <v>938105.96994556044</v>
      </c>
    </row>
    <row r="101" spans="1:13" x14ac:dyDescent="0.2">
      <c r="A101" s="1" t="s">
        <v>428</v>
      </c>
      <c r="B101" s="17" t="s">
        <v>430</v>
      </c>
      <c r="C101" s="1" t="s">
        <v>299</v>
      </c>
      <c r="D101" s="1" t="s">
        <v>300</v>
      </c>
      <c r="E101" s="1" t="s">
        <v>301</v>
      </c>
      <c r="F101" s="35">
        <v>679500.30267848633</v>
      </c>
      <c r="G101" s="6"/>
      <c r="H101" s="11" t="s">
        <v>421</v>
      </c>
      <c r="I101" s="31"/>
      <c r="J101" s="6"/>
      <c r="K101" s="49">
        <v>50000</v>
      </c>
      <c r="L101" s="47">
        <v>0</v>
      </c>
      <c r="M101" s="47">
        <f t="shared" si="1"/>
        <v>50000</v>
      </c>
    </row>
    <row r="102" spans="1:13" x14ac:dyDescent="0.2">
      <c r="A102" s="1" t="s">
        <v>428</v>
      </c>
      <c r="B102" s="17" t="s">
        <v>430</v>
      </c>
      <c r="C102" s="1" t="s">
        <v>302</v>
      </c>
      <c r="D102" s="1" t="s">
        <v>303</v>
      </c>
      <c r="E102" s="1" t="s">
        <v>304</v>
      </c>
      <c r="F102" s="35">
        <v>1377909.4679057002</v>
      </c>
      <c r="G102" s="6"/>
      <c r="H102" s="11" t="s">
        <v>421</v>
      </c>
      <c r="I102" s="31"/>
      <c r="J102" s="6"/>
      <c r="K102" s="49">
        <v>142542</v>
      </c>
      <c r="L102" s="47">
        <v>0</v>
      </c>
      <c r="M102" s="47">
        <f t="shared" si="1"/>
        <v>142542</v>
      </c>
    </row>
    <row r="103" spans="1:13" x14ac:dyDescent="0.2">
      <c r="A103" s="1" t="s">
        <v>428</v>
      </c>
      <c r="B103" s="17" t="s">
        <v>430</v>
      </c>
      <c r="C103" s="1" t="s">
        <v>305</v>
      </c>
      <c r="D103" s="1" t="s">
        <v>306</v>
      </c>
      <c r="E103" s="1" t="s">
        <v>307</v>
      </c>
      <c r="F103" s="35">
        <v>1663827.8661472648</v>
      </c>
      <c r="G103" s="6"/>
      <c r="H103" s="6" t="s">
        <v>449</v>
      </c>
      <c r="I103" s="31"/>
      <c r="J103" s="6"/>
      <c r="K103" s="49">
        <v>2241459.7543758531</v>
      </c>
      <c r="L103" s="47">
        <v>0</v>
      </c>
      <c r="M103" s="47">
        <f t="shared" si="1"/>
        <v>2241459.7543758531</v>
      </c>
    </row>
    <row r="104" spans="1:13" x14ac:dyDescent="0.2">
      <c r="A104" s="1" t="s">
        <v>428</v>
      </c>
      <c r="B104" s="17" t="s">
        <v>430</v>
      </c>
      <c r="C104" s="1" t="s">
        <v>308</v>
      </c>
      <c r="D104" s="1" t="s">
        <v>309</v>
      </c>
      <c r="E104" s="1" t="s">
        <v>310</v>
      </c>
      <c r="F104" s="35">
        <v>1182062.4472711943</v>
      </c>
      <c r="G104" s="6"/>
      <c r="H104" s="6" t="s">
        <v>449</v>
      </c>
      <c r="I104" s="31"/>
      <c r="J104" s="6"/>
      <c r="K104" s="49">
        <v>1592439.5834963324</v>
      </c>
      <c r="L104" s="47">
        <v>0</v>
      </c>
      <c r="M104" s="47">
        <f t="shared" si="1"/>
        <v>1592439.5834963324</v>
      </c>
    </row>
    <row r="105" spans="1:13" x14ac:dyDescent="0.2">
      <c r="A105" s="1" t="s">
        <v>428</v>
      </c>
      <c r="B105" s="17" t="s">
        <v>430</v>
      </c>
      <c r="C105" s="1" t="s">
        <v>311</v>
      </c>
      <c r="D105" s="1" t="s">
        <v>312</v>
      </c>
      <c r="E105" s="1" t="s">
        <v>313</v>
      </c>
      <c r="F105" s="35">
        <v>97358.832290792838</v>
      </c>
      <c r="G105" s="6"/>
      <c r="H105" s="6" t="s">
        <v>449</v>
      </c>
      <c r="I105" s="31"/>
      <c r="J105" s="6"/>
      <c r="K105" s="49">
        <v>131158.94695584639</v>
      </c>
      <c r="L105" s="47">
        <v>0</v>
      </c>
      <c r="M105" s="47">
        <f t="shared" si="1"/>
        <v>131158.94695584639</v>
      </c>
    </row>
    <row r="106" spans="1:13" x14ac:dyDescent="0.2">
      <c r="A106" s="1" t="s">
        <v>428</v>
      </c>
      <c r="B106" s="17" t="s">
        <v>430</v>
      </c>
      <c r="C106" s="1" t="s">
        <v>314</v>
      </c>
      <c r="D106" s="1" t="s">
        <v>315</v>
      </c>
      <c r="E106" s="1" t="s">
        <v>316</v>
      </c>
      <c r="F106" s="35">
        <v>2565747.2797537297</v>
      </c>
      <c r="G106" s="6"/>
      <c r="H106" s="10" t="s">
        <v>2</v>
      </c>
      <c r="I106" s="31"/>
      <c r="J106" s="6"/>
      <c r="K106" s="49">
        <v>3122037.9197537298</v>
      </c>
      <c r="L106" s="47">
        <v>-2424695.9700000002</v>
      </c>
      <c r="M106" s="47">
        <f t="shared" si="1"/>
        <v>697341.94975372963</v>
      </c>
    </row>
    <row r="107" spans="1:13" x14ac:dyDescent="0.2">
      <c r="A107" s="1" t="s">
        <v>428</v>
      </c>
      <c r="B107" s="17" t="s">
        <v>430</v>
      </c>
      <c r="C107" s="1" t="s">
        <v>317</v>
      </c>
      <c r="D107" s="1" t="s">
        <v>318</v>
      </c>
      <c r="E107" s="1" t="s">
        <v>319</v>
      </c>
      <c r="F107" s="35">
        <v>713637.73256936669</v>
      </c>
      <c r="G107" s="6"/>
      <c r="H107" s="11" t="s">
        <v>421</v>
      </c>
      <c r="I107" s="31"/>
      <c r="J107" s="6"/>
      <c r="K107" s="49">
        <v>212177</v>
      </c>
      <c r="L107" s="47">
        <v>0</v>
      </c>
      <c r="M107" s="47">
        <f t="shared" si="1"/>
        <v>212177</v>
      </c>
    </row>
    <row r="108" spans="1:13" x14ac:dyDescent="0.2">
      <c r="A108" s="1" t="s">
        <v>428</v>
      </c>
      <c r="B108" s="17" t="s">
        <v>430</v>
      </c>
      <c r="C108" s="1" t="s">
        <v>320</v>
      </c>
      <c r="D108" s="1" t="s">
        <v>321</v>
      </c>
      <c r="E108" s="1" t="s">
        <v>322</v>
      </c>
      <c r="F108" s="35">
        <v>1118070.0830225945</v>
      </c>
      <c r="G108" s="6"/>
      <c r="H108" s="6" t="s">
        <v>449</v>
      </c>
      <c r="I108" s="31"/>
      <c r="J108" s="6"/>
      <c r="K108" s="49">
        <v>1506230.9917409157</v>
      </c>
      <c r="L108" s="47">
        <v>0</v>
      </c>
      <c r="M108" s="47">
        <f t="shared" si="1"/>
        <v>1506230.9917409157</v>
      </c>
    </row>
    <row r="109" spans="1:13" x14ac:dyDescent="0.2">
      <c r="A109" s="1" t="s">
        <v>428</v>
      </c>
      <c r="B109" s="17" t="s">
        <v>430</v>
      </c>
      <c r="C109" s="1" t="s">
        <v>323</v>
      </c>
      <c r="D109" s="1" t="s">
        <v>324</v>
      </c>
      <c r="E109" s="1" t="s">
        <v>325</v>
      </c>
      <c r="F109" s="35">
        <v>955110.29163382575</v>
      </c>
      <c r="G109" s="6"/>
      <c r="H109" s="6" t="s">
        <v>449</v>
      </c>
      <c r="I109" s="31"/>
      <c r="J109" s="6"/>
      <c r="K109" s="49">
        <v>1286696.3622269752</v>
      </c>
      <c r="L109" s="47">
        <v>0</v>
      </c>
      <c r="M109" s="47">
        <f t="shared" si="1"/>
        <v>1286696.3622269752</v>
      </c>
    </row>
    <row r="110" spans="1:13" x14ac:dyDescent="0.2">
      <c r="A110" s="1" t="s">
        <v>428</v>
      </c>
      <c r="B110" s="17" t="s">
        <v>430</v>
      </c>
      <c r="C110" s="1" t="s">
        <v>326</v>
      </c>
      <c r="D110" s="1" t="s">
        <v>327</v>
      </c>
      <c r="E110" s="1" t="s">
        <v>328</v>
      </c>
      <c r="F110" s="35">
        <v>2456326.5472685085</v>
      </c>
      <c r="G110" s="6"/>
      <c r="H110" s="6" t="s">
        <v>449</v>
      </c>
      <c r="I110" s="31"/>
      <c r="J110" s="6"/>
      <c r="K110" s="49">
        <v>3309090.5382147268</v>
      </c>
      <c r="L110" s="47">
        <v>0</v>
      </c>
      <c r="M110" s="47">
        <f t="shared" si="1"/>
        <v>3309090.5382147268</v>
      </c>
    </row>
    <row r="111" spans="1:13" x14ac:dyDescent="0.2">
      <c r="A111" s="1" t="s">
        <v>428</v>
      </c>
      <c r="B111" s="17" t="s">
        <v>433</v>
      </c>
      <c r="C111" s="1" t="s">
        <v>329</v>
      </c>
      <c r="D111" s="1" t="s">
        <v>330</v>
      </c>
      <c r="E111" s="1" t="s">
        <v>331</v>
      </c>
      <c r="F111" s="35">
        <v>1178686.5723454952</v>
      </c>
      <c r="G111" s="6"/>
      <c r="H111" s="6" t="s">
        <v>449</v>
      </c>
      <c r="I111" s="31"/>
      <c r="J111" s="6"/>
      <c r="K111" s="49">
        <v>1587891.7283200456</v>
      </c>
      <c r="L111" s="47">
        <v>0</v>
      </c>
      <c r="M111" s="47">
        <f t="shared" si="1"/>
        <v>1587891.7283200456</v>
      </c>
    </row>
    <row r="112" spans="1:13" x14ac:dyDescent="0.2">
      <c r="J112" s="6"/>
      <c r="K112" s="47"/>
      <c r="L112" s="47"/>
      <c r="M112" s="47"/>
    </row>
    <row r="113" spans="1:13" x14ac:dyDescent="0.2">
      <c r="J113" s="6"/>
      <c r="K113" s="47"/>
      <c r="L113" s="47"/>
      <c r="M113" s="47"/>
    </row>
    <row r="114" spans="1:13" x14ac:dyDescent="0.2">
      <c r="K114" s="47"/>
      <c r="L114" s="47"/>
      <c r="M114" s="47"/>
    </row>
    <row r="115" spans="1:13" x14ac:dyDescent="0.2">
      <c r="B115" s="17"/>
      <c r="D115" s="22" t="s">
        <v>455</v>
      </c>
      <c r="F115" s="35"/>
      <c r="G115" s="6"/>
      <c r="H115" s="6"/>
      <c r="I115" s="31"/>
      <c r="K115" s="47"/>
      <c r="L115" s="47"/>
      <c r="M115" s="47"/>
    </row>
    <row r="116" spans="1:13" x14ac:dyDescent="0.2">
      <c r="A116" s="1" t="s">
        <v>428</v>
      </c>
      <c r="B116" s="17" t="s">
        <v>434</v>
      </c>
      <c r="C116" s="1" t="s">
        <v>332</v>
      </c>
      <c r="D116" s="1" t="s">
        <v>333</v>
      </c>
      <c r="E116" s="1" t="s">
        <v>422</v>
      </c>
      <c r="F116" s="35">
        <v>344894.66731285863</v>
      </c>
      <c r="G116" s="6"/>
      <c r="H116" s="11" t="s">
        <v>421</v>
      </c>
      <c r="I116" s="31"/>
      <c r="K116" s="49">
        <v>120000</v>
      </c>
      <c r="L116" s="49">
        <v>0</v>
      </c>
      <c r="M116" s="47">
        <f t="shared" ref="M116:M159" si="2">SUM(K116:L116)</f>
        <v>120000</v>
      </c>
    </row>
    <row r="117" spans="1:13" x14ac:dyDescent="0.2">
      <c r="A117" s="1" t="s">
        <v>431</v>
      </c>
      <c r="B117" s="17" t="s">
        <v>434</v>
      </c>
      <c r="C117" s="1" t="s">
        <v>335</v>
      </c>
      <c r="D117" s="1" t="s">
        <v>336</v>
      </c>
      <c r="E117" s="1" t="s">
        <v>337</v>
      </c>
      <c r="F117" s="35">
        <v>0</v>
      </c>
      <c r="G117" s="6"/>
      <c r="H117" s="6">
        <f>F117</f>
        <v>0</v>
      </c>
      <c r="I117" s="31"/>
      <c r="K117" s="49">
        <v>0</v>
      </c>
      <c r="L117" s="49">
        <v>0</v>
      </c>
      <c r="M117" s="47">
        <f t="shared" si="2"/>
        <v>0</v>
      </c>
    </row>
    <row r="118" spans="1:13" x14ac:dyDescent="0.2">
      <c r="B118" s="17"/>
      <c r="F118" s="35"/>
      <c r="G118" s="6"/>
      <c r="H118" s="6"/>
      <c r="I118" s="31"/>
      <c r="K118" s="49"/>
      <c r="L118" s="49"/>
      <c r="M118" s="47"/>
    </row>
    <row r="119" spans="1:13" x14ac:dyDescent="0.2">
      <c r="A119" s="1" t="s">
        <v>428</v>
      </c>
      <c r="B119" s="17" t="s">
        <v>435</v>
      </c>
      <c r="C119" s="1" t="s">
        <v>338</v>
      </c>
      <c r="D119" s="1" t="s">
        <v>339</v>
      </c>
      <c r="E119" s="1" t="s">
        <v>340</v>
      </c>
      <c r="F119" s="35">
        <v>1596411.7308354005</v>
      </c>
      <c r="G119" s="6"/>
      <c r="H119" s="6" t="s">
        <v>449</v>
      </c>
      <c r="I119" s="31"/>
      <c r="K119" s="49">
        <v>2150638.715769798</v>
      </c>
      <c r="L119" s="49">
        <v>0</v>
      </c>
      <c r="M119" s="47">
        <f t="shared" si="2"/>
        <v>2150638.715769798</v>
      </c>
    </row>
    <row r="120" spans="1:13" x14ac:dyDescent="0.2">
      <c r="A120" s="1" t="s">
        <v>431</v>
      </c>
      <c r="B120" s="17" t="s">
        <v>435</v>
      </c>
      <c r="C120" s="1" t="s">
        <v>341</v>
      </c>
      <c r="D120" s="1" t="s">
        <v>342</v>
      </c>
      <c r="E120" s="1" t="s">
        <v>343</v>
      </c>
      <c r="F120" s="35"/>
      <c r="G120" s="6"/>
      <c r="H120" s="6"/>
      <c r="I120" s="31"/>
      <c r="K120" s="49">
        <v>0</v>
      </c>
      <c r="L120" s="49">
        <v>0</v>
      </c>
      <c r="M120" s="47">
        <f t="shared" si="2"/>
        <v>0</v>
      </c>
    </row>
    <row r="121" spans="1:13" x14ac:dyDescent="0.2">
      <c r="B121" s="17"/>
      <c r="D121" s="22"/>
      <c r="F121" s="35"/>
      <c r="G121" s="6"/>
      <c r="H121" s="6"/>
      <c r="I121" s="31"/>
      <c r="K121" s="49"/>
      <c r="L121" s="49"/>
      <c r="M121" s="47"/>
    </row>
    <row r="122" spans="1:13" x14ac:dyDescent="0.2">
      <c r="A122" s="1" t="s">
        <v>428</v>
      </c>
      <c r="B122" s="17" t="s">
        <v>436</v>
      </c>
      <c r="C122" s="1" t="s">
        <v>344</v>
      </c>
      <c r="D122" s="1" t="s">
        <v>345</v>
      </c>
      <c r="E122" s="1" t="s">
        <v>346</v>
      </c>
      <c r="F122" s="35">
        <v>1380149.3504526652</v>
      </c>
      <c r="G122" s="6"/>
      <c r="H122" s="10" t="s">
        <v>2</v>
      </c>
      <c r="I122" s="31"/>
      <c r="K122" s="49">
        <v>1658240.1404526653</v>
      </c>
      <c r="L122" s="47">
        <v>-1178240.1399999999</v>
      </c>
      <c r="M122" s="47">
        <f t="shared" si="2"/>
        <v>480000.00045266538</v>
      </c>
    </row>
    <row r="123" spans="1:13" x14ac:dyDescent="0.2">
      <c r="A123" s="1" t="s">
        <v>431</v>
      </c>
      <c r="B123" s="17" t="s">
        <v>436</v>
      </c>
      <c r="C123" s="1" t="s">
        <v>347</v>
      </c>
      <c r="D123" s="1" t="s">
        <v>348</v>
      </c>
      <c r="E123" s="1" t="s">
        <v>349</v>
      </c>
      <c r="F123" s="35"/>
      <c r="G123" s="6"/>
      <c r="H123" s="6">
        <f>F123</f>
        <v>0</v>
      </c>
      <c r="I123" s="31"/>
      <c r="K123" s="49">
        <v>0</v>
      </c>
      <c r="L123" s="49">
        <v>0</v>
      </c>
      <c r="M123" s="47">
        <f t="shared" si="2"/>
        <v>0</v>
      </c>
    </row>
    <row r="124" spans="1:13" x14ac:dyDescent="0.2">
      <c r="B124" s="17"/>
      <c r="F124" s="35"/>
      <c r="G124" s="6"/>
      <c r="H124" s="6"/>
      <c r="I124" s="31"/>
      <c r="K124" s="49"/>
      <c r="L124" s="49"/>
      <c r="M124" s="47"/>
    </row>
    <row r="125" spans="1:13" x14ac:dyDescent="0.2">
      <c r="A125" s="1" t="s">
        <v>428</v>
      </c>
      <c r="B125" s="17" t="s">
        <v>437</v>
      </c>
      <c r="C125" s="1" t="s">
        <v>350</v>
      </c>
      <c r="D125" s="1" t="s">
        <v>351</v>
      </c>
      <c r="E125" s="1" t="s">
        <v>472</v>
      </c>
      <c r="F125" s="35">
        <v>752956.5</v>
      </c>
      <c r="G125" s="6"/>
      <c r="H125" s="11" t="s">
        <v>421</v>
      </c>
      <c r="I125" s="31"/>
      <c r="K125" s="49">
        <v>172061</v>
      </c>
      <c r="L125" s="49">
        <v>0</v>
      </c>
      <c r="M125" s="47">
        <f t="shared" si="2"/>
        <v>172061</v>
      </c>
    </row>
    <row r="126" spans="1:13" x14ac:dyDescent="0.2">
      <c r="A126" s="1" t="s">
        <v>431</v>
      </c>
      <c r="B126" s="17" t="s">
        <v>437</v>
      </c>
      <c r="C126" s="1" t="s">
        <v>353</v>
      </c>
      <c r="D126" s="1" t="s">
        <v>354</v>
      </c>
      <c r="E126" s="1" t="s">
        <v>355</v>
      </c>
      <c r="F126" s="35">
        <v>840723.57</v>
      </c>
      <c r="G126" s="6"/>
      <c r="H126" s="11" t="s">
        <v>421</v>
      </c>
      <c r="I126" s="31"/>
      <c r="K126" s="49">
        <v>130283</v>
      </c>
      <c r="L126" s="49">
        <v>0</v>
      </c>
      <c r="M126" s="47">
        <f t="shared" si="2"/>
        <v>130283</v>
      </c>
    </row>
    <row r="127" spans="1:13" x14ac:dyDescent="0.2">
      <c r="B127" s="17"/>
      <c r="F127" s="35"/>
      <c r="G127" s="6"/>
      <c r="H127" s="6"/>
      <c r="I127" s="31"/>
      <c r="K127" s="49"/>
      <c r="L127" s="49"/>
      <c r="M127" s="47"/>
    </row>
    <row r="128" spans="1:13" x14ac:dyDescent="0.2">
      <c r="A128" s="1" t="s">
        <v>428</v>
      </c>
      <c r="B128" s="17" t="s">
        <v>438</v>
      </c>
      <c r="C128" s="1" t="s">
        <v>356</v>
      </c>
      <c r="D128" s="1" t="s">
        <v>357</v>
      </c>
      <c r="E128" s="1" t="s">
        <v>471</v>
      </c>
      <c r="F128" s="35">
        <v>2278648.3975132033</v>
      </c>
      <c r="G128" s="6"/>
      <c r="H128" s="11" t="s">
        <v>421</v>
      </c>
      <c r="I128" s="31"/>
      <c r="K128" s="49">
        <v>174284</v>
      </c>
      <c r="L128" s="49">
        <v>0</v>
      </c>
      <c r="M128" s="47">
        <f t="shared" si="2"/>
        <v>174284</v>
      </c>
    </row>
    <row r="129" spans="1:13" x14ac:dyDescent="0.2">
      <c r="A129" s="1" t="s">
        <v>431</v>
      </c>
      <c r="B129" s="17" t="s">
        <v>438</v>
      </c>
      <c r="C129" s="1" t="s">
        <v>359</v>
      </c>
      <c r="D129" s="1" t="s">
        <v>360</v>
      </c>
      <c r="E129" s="1" t="s">
        <v>361</v>
      </c>
      <c r="F129" s="35">
        <v>0</v>
      </c>
      <c r="G129" s="6"/>
      <c r="H129" s="6">
        <f>F129</f>
        <v>0</v>
      </c>
      <c r="I129" s="31"/>
      <c r="K129" s="49">
        <v>0</v>
      </c>
      <c r="L129" s="49">
        <v>0</v>
      </c>
      <c r="M129" s="47">
        <f t="shared" si="2"/>
        <v>0</v>
      </c>
    </row>
    <row r="130" spans="1:13" x14ac:dyDescent="0.2">
      <c r="A130" s="1" t="s">
        <v>431</v>
      </c>
      <c r="B130" s="17" t="s">
        <v>438</v>
      </c>
      <c r="C130" s="1" t="s">
        <v>362</v>
      </c>
      <c r="D130" s="1" t="s">
        <v>363</v>
      </c>
      <c r="E130" s="1" t="s">
        <v>364</v>
      </c>
      <c r="F130" s="35">
        <v>0</v>
      </c>
      <c r="G130" s="6"/>
      <c r="H130" s="6">
        <f>F130</f>
        <v>0</v>
      </c>
      <c r="I130" s="31"/>
      <c r="K130" s="49">
        <v>0</v>
      </c>
      <c r="L130" s="49">
        <v>0</v>
      </c>
      <c r="M130" s="47">
        <f t="shared" si="2"/>
        <v>0</v>
      </c>
    </row>
    <row r="131" spans="1:13" x14ac:dyDescent="0.2">
      <c r="B131" s="17"/>
      <c r="F131" s="35"/>
      <c r="G131" s="6"/>
      <c r="H131" s="6"/>
      <c r="I131" s="31"/>
      <c r="K131" s="49"/>
      <c r="L131" s="49"/>
      <c r="M131" s="47"/>
    </row>
    <row r="132" spans="1:13" x14ac:dyDescent="0.2">
      <c r="A132" s="1" t="s">
        <v>428</v>
      </c>
      <c r="B132" s="17" t="s">
        <v>439</v>
      </c>
      <c r="C132" s="1" t="s">
        <v>365</v>
      </c>
      <c r="D132" s="1" t="s">
        <v>366</v>
      </c>
      <c r="E132" s="1" t="s">
        <v>367</v>
      </c>
      <c r="F132" s="35">
        <v>424593.65619497932</v>
      </c>
      <c r="G132" s="6"/>
      <c r="H132" s="6" t="s">
        <v>449</v>
      </c>
      <c r="I132" s="31"/>
      <c r="K132" s="49">
        <v>625399.02915203525</v>
      </c>
      <c r="L132" s="49">
        <v>0</v>
      </c>
      <c r="M132" s="47">
        <f t="shared" si="2"/>
        <v>625399.02915203525</v>
      </c>
    </row>
    <row r="133" spans="1:13" x14ac:dyDescent="0.2">
      <c r="A133" s="1" t="s">
        <v>431</v>
      </c>
      <c r="B133" s="17" t="s">
        <v>439</v>
      </c>
      <c r="C133" s="1" t="s">
        <v>368</v>
      </c>
      <c r="D133" s="1" t="s">
        <v>369</v>
      </c>
      <c r="E133" s="1" t="s">
        <v>370</v>
      </c>
      <c r="F133" s="35">
        <v>460242.53048585355</v>
      </c>
      <c r="G133" s="6"/>
      <c r="H133" s="6" t="s">
        <v>449</v>
      </c>
      <c r="I133" s="31"/>
      <c r="K133" s="49">
        <v>566626.13444693387</v>
      </c>
      <c r="L133" s="49">
        <v>0</v>
      </c>
      <c r="M133" s="47">
        <f t="shared" si="2"/>
        <v>566626.13444693387</v>
      </c>
    </row>
    <row r="134" spans="1:13" x14ac:dyDescent="0.2">
      <c r="B134" s="17"/>
      <c r="F134" s="35"/>
      <c r="G134" s="6"/>
      <c r="H134" s="6"/>
      <c r="I134" s="31"/>
      <c r="K134" s="49"/>
      <c r="L134" s="49"/>
      <c r="M134" s="47"/>
    </row>
    <row r="135" spans="1:13" x14ac:dyDescent="0.2">
      <c r="A135" s="1" t="s">
        <v>428</v>
      </c>
      <c r="B135" s="17" t="s">
        <v>440</v>
      </c>
      <c r="C135" s="1" t="s">
        <v>371</v>
      </c>
      <c r="D135" s="1" t="s">
        <v>372</v>
      </c>
      <c r="E135" s="1" t="s">
        <v>373</v>
      </c>
      <c r="F135" s="35">
        <v>405791.82879037596</v>
      </c>
      <c r="G135" s="6"/>
      <c r="H135" s="6" t="s">
        <v>449</v>
      </c>
      <c r="I135" s="31"/>
      <c r="K135" s="49">
        <v>546670.76825926593</v>
      </c>
      <c r="L135" s="49">
        <v>0</v>
      </c>
      <c r="M135" s="47">
        <f t="shared" si="2"/>
        <v>546670.76825926593</v>
      </c>
    </row>
    <row r="136" spans="1:13" x14ac:dyDescent="0.2">
      <c r="A136" s="1" t="s">
        <v>431</v>
      </c>
      <c r="B136" s="17" t="s">
        <v>440</v>
      </c>
      <c r="C136" s="1" t="s">
        <v>374</v>
      </c>
      <c r="D136" s="1" t="s">
        <v>375</v>
      </c>
      <c r="E136" s="1" t="s">
        <v>376</v>
      </c>
      <c r="F136" s="35">
        <v>460598.88511252776</v>
      </c>
      <c r="G136" s="6"/>
      <c r="H136" s="11" t="s">
        <v>421</v>
      </c>
      <c r="I136" s="31"/>
      <c r="K136" s="49">
        <v>87500</v>
      </c>
      <c r="L136" s="49">
        <v>0</v>
      </c>
      <c r="M136" s="47">
        <f t="shared" si="2"/>
        <v>87500</v>
      </c>
    </row>
    <row r="137" spans="1:13" x14ac:dyDescent="0.2">
      <c r="B137" s="17"/>
      <c r="F137" s="35"/>
      <c r="G137" s="6"/>
      <c r="H137" s="6"/>
      <c r="I137" s="31"/>
      <c r="K137" s="49"/>
      <c r="L137" s="49"/>
      <c r="M137" s="47"/>
    </row>
    <row r="138" spans="1:13" x14ac:dyDescent="0.2">
      <c r="A138" s="1" t="s">
        <v>428</v>
      </c>
      <c r="B138" s="17" t="s">
        <v>441</v>
      </c>
      <c r="C138" s="1" t="s">
        <v>377</v>
      </c>
      <c r="D138" s="1" t="s">
        <v>378</v>
      </c>
      <c r="E138" s="1" t="s">
        <v>379</v>
      </c>
      <c r="F138" s="35">
        <v>781303.33754810318</v>
      </c>
      <c r="G138" s="6"/>
      <c r="H138" s="6" t="s">
        <v>449</v>
      </c>
      <c r="I138" s="31"/>
      <c r="K138" s="49">
        <v>1066497.4705295218</v>
      </c>
      <c r="L138" s="49">
        <v>0</v>
      </c>
      <c r="M138" s="47">
        <f t="shared" si="2"/>
        <v>1066497.4705295218</v>
      </c>
    </row>
    <row r="139" spans="1:13" x14ac:dyDescent="0.2">
      <c r="A139" s="1" t="s">
        <v>431</v>
      </c>
      <c r="B139" s="17" t="s">
        <v>441</v>
      </c>
      <c r="C139" s="1" t="s">
        <v>380</v>
      </c>
      <c r="D139" s="1" t="s">
        <v>381</v>
      </c>
      <c r="E139" s="1" t="s">
        <v>382</v>
      </c>
      <c r="F139" s="35">
        <v>0</v>
      </c>
      <c r="G139" s="6"/>
      <c r="H139" s="6">
        <f>F139</f>
        <v>0</v>
      </c>
      <c r="I139" s="31"/>
      <c r="K139" s="49">
        <v>0</v>
      </c>
      <c r="L139" s="49">
        <v>0</v>
      </c>
      <c r="M139" s="47">
        <f t="shared" si="2"/>
        <v>0</v>
      </c>
    </row>
    <row r="140" spans="1:13" x14ac:dyDescent="0.2">
      <c r="A140" s="1" t="s">
        <v>431</v>
      </c>
      <c r="B140" s="17" t="s">
        <v>441</v>
      </c>
      <c r="C140" s="1" t="s">
        <v>383</v>
      </c>
      <c r="D140" s="1" t="s">
        <v>384</v>
      </c>
      <c r="E140" s="1" t="s">
        <v>385</v>
      </c>
      <c r="F140" s="35">
        <v>120222.91656789184</v>
      </c>
      <c r="G140" s="6"/>
      <c r="H140" s="6" t="s">
        <v>449</v>
      </c>
      <c r="I140" s="31"/>
      <c r="K140" s="49">
        <v>148012.06431733989</v>
      </c>
      <c r="L140" s="49">
        <v>0</v>
      </c>
      <c r="M140" s="47">
        <f t="shared" si="2"/>
        <v>148012.06431733989</v>
      </c>
    </row>
    <row r="141" spans="1:13" x14ac:dyDescent="0.2">
      <c r="B141" s="17"/>
      <c r="F141" s="35"/>
      <c r="G141" s="6"/>
      <c r="H141" s="6"/>
      <c r="I141" s="31"/>
      <c r="K141" s="49"/>
      <c r="L141" s="49"/>
      <c r="M141" s="47"/>
    </row>
    <row r="142" spans="1:13" x14ac:dyDescent="0.2">
      <c r="A142" s="1" t="s">
        <v>428</v>
      </c>
      <c r="B142" s="17" t="s">
        <v>442</v>
      </c>
      <c r="C142" s="1" t="s">
        <v>386</v>
      </c>
      <c r="D142" s="1" t="s">
        <v>387</v>
      </c>
      <c r="E142" s="1" t="s">
        <v>388</v>
      </c>
      <c r="F142" s="35">
        <v>886521.01983060315</v>
      </c>
      <c r="G142" s="6"/>
      <c r="H142" s="6" t="s">
        <v>449</v>
      </c>
      <c r="I142" s="31"/>
      <c r="K142" s="49">
        <v>1194294.9415151752</v>
      </c>
      <c r="L142" s="49">
        <v>0</v>
      </c>
      <c r="M142" s="47">
        <f t="shared" si="2"/>
        <v>1194294.9415151752</v>
      </c>
    </row>
    <row r="143" spans="1:13" x14ac:dyDescent="0.2">
      <c r="A143" s="1" t="s">
        <v>431</v>
      </c>
      <c r="B143" s="17" t="s">
        <v>442</v>
      </c>
      <c r="C143" s="1" t="s">
        <v>389</v>
      </c>
      <c r="D143" s="1" t="s">
        <v>390</v>
      </c>
      <c r="E143" s="1" t="s">
        <v>391</v>
      </c>
      <c r="F143" s="35">
        <v>0</v>
      </c>
      <c r="G143" s="6"/>
      <c r="H143" s="6">
        <f>F143</f>
        <v>0</v>
      </c>
      <c r="I143" s="31"/>
      <c r="K143" s="49">
        <v>0</v>
      </c>
      <c r="L143" s="49">
        <v>0</v>
      </c>
      <c r="M143" s="47">
        <f t="shared" si="2"/>
        <v>0</v>
      </c>
    </row>
    <row r="144" spans="1:13" x14ac:dyDescent="0.2">
      <c r="B144" s="17"/>
      <c r="F144" s="35"/>
      <c r="G144" s="6"/>
      <c r="H144" s="6"/>
      <c r="I144" s="31"/>
      <c r="K144" s="49"/>
      <c r="L144" s="49"/>
      <c r="M144" s="47"/>
    </row>
    <row r="145" spans="1:13" x14ac:dyDescent="0.2">
      <c r="A145" s="1" t="s">
        <v>428</v>
      </c>
      <c r="B145" s="17" t="s">
        <v>443</v>
      </c>
      <c r="C145" s="1" t="s">
        <v>392</v>
      </c>
      <c r="D145" s="1" t="s">
        <v>393</v>
      </c>
      <c r="E145" s="1" t="s">
        <v>469</v>
      </c>
      <c r="F145" s="35">
        <v>1216767.6390480734</v>
      </c>
      <c r="G145" s="6"/>
      <c r="H145" s="11" t="s">
        <v>421</v>
      </c>
      <c r="I145" s="31"/>
      <c r="K145" s="49">
        <v>397294</v>
      </c>
      <c r="L145" s="49">
        <v>0</v>
      </c>
      <c r="M145" s="47">
        <f t="shared" si="2"/>
        <v>397294</v>
      </c>
    </row>
    <row r="146" spans="1:13" x14ac:dyDescent="0.2">
      <c r="A146" s="1" t="s">
        <v>431</v>
      </c>
      <c r="B146" s="17" t="s">
        <v>443</v>
      </c>
      <c r="C146" s="1" t="s">
        <v>395</v>
      </c>
      <c r="D146" s="1" t="s">
        <v>396</v>
      </c>
      <c r="E146" s="1" t="s">
        <v>397</v>
      </c>
      <c r="F146" s="35">
        <v>0</v>
      </c>
      <c r="G146" s="6"/>
      <c r="H146" s="6">
        <f>F146</f>
        <v>0</v>
      </c>
      <c r="I146" s="31"/>
      <c r="K146" s="49">
        <v>0</v>
      </c>
      <c r="L146" s="49">
        <v>0</v>
      </c>
      <c r="M146" s="47">
        <f t="shared" si="2"/>
        <v>0</v>
      </c>
    </row>
    <row r="147" spans="1:13" x14ac:dyDescent="0.2">
      <c r="B147" s="17"/>
      <c r="F147" s="35"/>
      <c r="G147" s="6"/>
      <c r="H147" s="6"/>
      <c r="I147" s="31"/>
      <c r="K147" s="49"/>
      <c r="L147" s="49"/>
      <c r="M147" s="47"/>
    </row>
    <row r="148" spans="1:13" x14ac:dyDescent="0.2">
      <c r="A148" s="1" t="s">
        <v>428</v>
      </c>
      <c r="B148" s="17" t="s">
        <v>444</v>
      </c>
      <c r="C148" s="1" t="s">
        <v>398</v>
      </c>
      <c r="D148" s="1" t="s">
        <v>399</v>
      </c>
      <c r="E148" s="1" t="s">
        <v>400</v>
      </c>
      <c r="F148" s="35">
        <v>943867.03594652936</v>
      </c>
      <c r="G148" s="6"/>
      <c r="H148" s="11" t="s">
        <v>421</v>
      </c>
      <c r="I148" s="31"/>
      <c r="K148" s="49">
        <v>48042</v>
      </c>
      <c r="L148" s="49">
        <v>0</v>
      </c>
      <c r="M148" s="47">
        <f t="shared" si="2"/>
        <v>48042</v>
      </c>
    </row>
    <row r="149" spans="1:13" x14ac:dyDescent="0.2">
      <c r="A149" s="1" t="s">
        <v>431</v>
      </c>
      <c r="B149" s="17" t="s">
        <v>444</v>
      </c>
      <c r="C149" s="1" t="s">
        <v>401</v>
      </c>
      <c r="D149" s="1" t="s">
        <v>402</v>
      </c>
      <c r="E149" s="1" t="s">
        <v>403</v>
      </c>
      <c r="F149" s="35">
        <v>0</v>
      </c>
      <c r="G149" s="6"/>
      <c r="H149" s="6">
        <v>0</v>
      </c>
      <c r="I149" s="31"/>
      <c r="K149" s="49">
        <v>0</v>
      </c>
      <c r="L149" s="49">
        <v>0</v>
      </c>
      <c r="M149" s="47">
        <f t="shared" si="2"/>
        <v>0</v>
      </c>
    </row>
    <row r="150" spans="1:13" x14ac:dyDescent="0.2">
      <c r="B150" s="17"/>
      <c r="F150" s="35"/>
      <c r="G150" s="6"/>
      <c r="H150" s="6"/>
      <c r="I150" s="31"/>
      <c r="K150" s="49"/>
      <c r="L150" s="49"/>
      <c r="M150" s="47"/>
    </row>
    <row r="151" spans="1:13" x14ac:dyDescent="0.2">
      <c r="A151" s="1" t="s">
        <v>428</v>
      </c>
      <c r="B151" s="17" t="s">
        <v>445</v>
      </c>
      <c r="C151" s="1" t="s">
        <v>404</v>
      </c>
      <c r="D151" s="1" t="s">
        <v>405</v>
      </c>
      <c r="E151" s="1" t="s">
        <v>406</v>
      </c>
      <c r="F151" s="35">
        <v>594746.62</v>
      </c>
      <c r="G151" s="6"/>
      <c r="H151" s="6" t="s">
        <v>449</v>
      </c>
      <c r="I151" s="31"/>
      <c r="K151" s="49">
        <v>801225.06636029598</v>
      </c>
      <c r="L151" s="49">
        <v>0</v>
      </c>
      <c r="M151" s="47">
        <f t="shared" si="2"/>
        <v>801225.06636029598</v>
      </c>
    </row>
    <row r="152" spans="1:13" x14ac:dyDescent="0.2">
      <c r="A152" s="1" t="s">
        <v>431</v>
      </c>
      <c r="B152" s="17" t="s">
        <v>445</v>
      </c>
      <c r="C152" s="1" t="s">
        <v>407</v>
      </c>
      <c r="D152" s="1" t="s">
        <v>408</v>
      </c>
      <c r="E152" s="1" t="s">
        <v>409</v>
      </c>
      <c r="F152" s="35">
        <v>0</v>
      </c>
      <c r="G152" s="6"/>
      <c r="H152" s="6">
        <f>F152</f>
        <v>0</v>
      </c>
      <c r="I152" s="31"/>
      <c r="K152" s="49">
        <v>0</v>
      </c>
      <c r="L152" s="49">
        <v>0</v>
      </c>
      <c r="M152" s="47">
        <f t="shared" si="2"/>
        <v>0</v>
      </c>
    </row>
    <row r="153" spans="1:13" x14ac:dyDescent="0.2">
      <c r="A153" s="1" t="s">
        <v>431</v>
      </c>
      <c r="B153" s="17" t="s">
        <v>445</v>
      </c>
      <c r="C153" s="1" t="s">
        <v>410</v>
      </c>
      <c r="D153" s="1" t="s">
        <v>411</v>
      </c>
      <c r="E153" s="1" t="s">
        <v>412</v>
      </c>
      <c r="F153" s="35">
        <v>0</v>
      </c>
      <c r="G153" s="6"/>
      <c r="H153" s="6">
        <f>F153</f>
        <v>0</v>
      </c>
      <c r="I153" s="31"/>
      <c r="K153" s="49">
        <v>0</v>
      </c>
      <c r="L153" s="49">
        <v>0</v>
      </c>
      <c r="M153" s="47">
        <f t="shared" si="2"/>
        <v>0</v>
      </c>
    </row>
    <row r="154" spans="1:13" x14ac:dyDescent="0.2">
      <c r="B154" s="17"/>
      <c r="F154" s="35"/>
      <c r="G154" s="6"/>
      <c r="H154" s="6"/>
      <c r="I154" s="31"/>
      <c r="K154" s="49"/>
      <c r="L154" s="49"/>
      <c r="M154" s="47"/>
    </row>
    <row r="155" spans="1:13" x14ac:dyDescent="0.2">
      <c r="A155" s="1" t="s">
        <v>428</v>
      </c>
      <c r="B155" s="17" t="s">
        <v>446</v>
      </c>
      <c r="C155" s="1" t="s">
        <v>413</v>
      </c>
      <c r="D155" s="1" t="s">
        <v>414</v>
      </c>
      <c r="E155" s="1" t="s">
        <v>415</v>
      </c>
      <c r="F155" s="35">
        <v>591850.32766319206</v>
      </c>
      <c r="G155" s="6"/>
      <c r="H155" s="6" t="s">
        <v>449</v>
      </c>
      <c r="I155" s="31"/>
      <c r="K155" s="49">
        <v>797323.26583545166</v>
      </c>
      <c r="L155" s="49">
        <v>0</v>
      </c>
      <c r="M155" s="47">
        <f t="shared" si="2"/>
        <v>797323.26583545166</v>
      </c>
    </row>
    <row r="156" spans="1:13" x14ac:dyDescent="0.2">
      <c r="A156" s="1" t="s">
        <v>431</v>
      </c>
      <c r="B156" s="17" t="s">
        <v>446</v>
      </c>
      <c r="C156" s="1" t="s">
        <v>416</v>
      </c>
      <c r="D156" s="1" t="s">
        <v>417</v>
      </c>
      <c r="E156" s="1" t="s">
        <v>418</v>
      </c>
      <c r="F156" s="35">
        <v>0</v>
      </c>
      <c r="G156" s="6"/>
      <c r="H156" s="6">
        <f>F156</f>
        <v>0</v>
      </c>
      <c r="I156" s="31"/>
      <c r="K156" s="49">
        <v>0</v>
      </c>
      <c r="L156" s="49">
        <v>0</v>
      </c>
      <c r="M156" s="47">
        <f t="shared" si="2"/>
        <v>0</v>
      </c>
    </row>
    <row r="157" spans="1:13" x14ac:dyDescent="0.2">
      <c r="K157" s="49"/>
      <c r="L157" s="49"/>
      <c r="M157" s="47"/>
    </row>
    <row r="158" spans="1:13" x14ac:dyDescent="0.2">
      <c r="A158" s="1" t="s">
        <v>428</v>
      </c>
      <c r="B158" s="17" t="s">
        <v>432</v>
      </c>
      <c r="C158" s="1" t="s">
        <v>146</v>
      </c>
      <c r="D158" s="1" t="s">
        <v>147</v>
      </c>
      <c r="E158" s="1" t="s">
        <v>148</v>
      </c>
      <c r="F158" s="35">
        <v>1409031.8884432353</v>
      </c>
      <c r="G158" s="6"/>
      <c r="H158" s="6" t="s">
        <v>449</v>
      </c>
      <c r="I158" s="31"/>
      <c r="K158" s="49">
        <v>1898206.1222985678</v>
      </c>
      <c r="L158" s="49">
        <v>0</v>
      </c>
      <c r="M158" s="47">
        <f t="shared" si="2"/>
        <v>1898206.1222985678</v>
      </c>
    </row>
    <row r="159" spans="1:13" x14ac:dyDescent="0.2">
      <c r="A159" s="1" t="s">
        <v>431</v>
      </c>
      <c r="B159" s="17" t="s">
        <v>432</v>
      </c>
      <c r="C159" s="1" t="s">
        <v>56</v>
      </c>
      <c r="D159" s="1" t="s">
        <v>57</v>
      </c>
      <c r="E159" s="1" t="s">
        <v>58</v>
      </c>
      <c r="F159" s="35">
        <v>1005526.0753353126</v>
      </c>
      <c r="G159" s="6"/>
      <c r="H159" s="10" t="s">
        <v>2</v>
      </c>
      <c r="I159" s="31"/>
      <c r="K159" s="49">
        <v>1339879.2053353125</v>
      </c>
      <c r="L159" s="47">
        <v>-988879.21</v>
      </c>
      <c r="M159" s="47">
        <f t="shared" si="2"/>
        <v>350999.99533531256</v>
      </c>
    </row>
    <row r="160" spans="1:13" x14ac:dyDescent="0.2">
      <c r="K160" s="47"/>
      <c r="L160" s="47"/>
      <c r="M160" s="47"/>
    </row>
    <row r="161" spans="5:13" x14ac:dyDescent="0.2">
      <c r="K161" s="47"/>
      <c r="L161" s="47"/>
      <c r="M161" s="47"/>
    </row>
    <row r="162" spans="5:13" ht="13.5" thickBot="1" x14ac:dyDescent="0.25">
      <c r="F162" s="42">
        <f>SUBTOTAL(9,F6:F161)</f>
        <v>97184737.902080804</v>
      </c>
      <c r="G162" s="6"/>
      <c r="H162" s="24">
        <f>SUM(H7:H161)</f>
        <v>0</v>
      </c>
      <c r="I162" s="31"/>
      <c r="K162" s="48">
        <f>SUM(K7:K161)</f>
        <v>107286382.72649868</v>
      </c>
      <c r="L162" s="48">
        <f>SUM(L7:L161)</f>
        <v>-10101644.350000001</v>
      </c>
      <c r="M162" s="48">
        <f>SUM(M7:M161)</f>
        <v>97184738.376498669</v>
      </c>
    </row>
    <row r="164" spans="5:13" x14ac:dyDescent="0.2">
      <c r="E164" s="1" t="s">
        <v>463</v>
      </c>
      <c r="F164" s="41">
        <v>97184738</v>
      </c>
    </row>
    <row r="165" spans="5:13" x14ac:dyDescent="0.2">
      <c r="E165" s="1" t="s">
        <v>464</v>
      </c>
      <c r="F165" s="53">
        <v>-97184738</v>
      </c>
    </row>
    <row r="166" spans="5:13" ht="13.5" thickBot="1" x14ac:dyDescent="0.25">
      <c r="F166" s="36">
        <f>F162-F164</f>
        <v>-9.7919195890426636E-2</v>
      </c>
    </row>
  </sheetData>
  <autoFilter ref="A6:L159" xr:uid="{7860ED62-2680-4594-AC82-40C5079B7154}"/>
  <mergeCells count="1">
    <mergeCell ref="K5:M5"/>
  </mergeCells>
  <conditionalFormatting sqref="D118 D120">
    <cfRule type="duplicateValues" dxfId="3" priority="4"/>
  </conditionalFormatting>
  <conditionalFormatting sqref="D119 D5:D114 D155:D1048576 D116:D117 D151:D153 D122:D148">
    <cfRule type="duplicateValues" dxfId="2" priority="9"/>
  </conditionalFormatting>
  <conditionalFormatting sqref="D149">
    <cfRule type="duplicateValues" dxfId="1" priority="1"/>
  </conditionalFormatting>
  <conditionalFormatting sqref="D154 D150">
    <cfRule type="duplicateValues" dxfId="0" priority="3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DD8F11-C8B8-4C95-A055-74AB1148DC2D}">
  <dimension ref="A1:M168"/>
  <sheetViews>
    <sheetView zoomScale="80" zoomScaleNormal="80" workbookViewId="0">
      <selection activeCell="E1" sqref="E1"/>
    </sheetView>
  </sheetViews>
  <sheetFormatPr defaultRowHeight="12.75" outlineLevelCol="1" x14ac:dyDescent="0.2"/>
  <cols>
    <col min="1" max="1" width="9.7109375" style="1" customWidth="1"/>
    <col min="2" max="2" width="18.7109375" style="1" hidden="1" customWidth="1" outlineLevel="1"/>
    <col min="3" max="3" width="12.42578125" style="1" hidden="1" customWidth="1" outlineLevel="1"/>
    <col min="4" max="4" width="17" style="1" bestFit="1" customWidth="1" collapsed="1"/>
    <col min="5" max="5" width="62.7109375" style="1" bestFit="1" customWidth="1"/>
    <col min="6" max="6" width="16" style="41" bestFit="1" customWidth="1"/>
    <col min="7" max="7" width="3" style="1" bestFit="1" customWidth="1"/>
    <col min="8" max="8" width="30" style="1" bestFit="1" customWidth="1"/>
    <col min="9" max="9" width="2.7109375" style="30" customWidth="1"/>
    <col min="10" max="10" width="3.28515625" style="1" customWidth="1"/>
    <col min="11" max="13" width="22.140625" style="1" customWidth="1"/>
    <col min="14" max="16384" width="9.140625" style="1"/>
  </cols>
  <sheetData>
    <row r="1" spans="1:13" ht="26.25" x14ac:dyDescent="0.25">
      <c r="D1" s="2" t="s">
        <v>424</v>
      </c>
      <c r="E1" s="3" t="s">
        <v>474</v>
      </c>
      <c r="F1" s="39"/>
      <c r="H1" s="56" t="s">
        <v>459</v>
      </c>
    </row>
    <row r="2" spans="1:13" x14ac:dyDescent="0.2">
      <c r="D2" s="2"/>
      <c r="E2" s="34"/>
      <c r="F2" s="39"/>
      <c r="H2" s="6" t="s">
        <v>450</v>
      </c>
    </row>
    <row r="3" spans="1:13" ht="15" x14ac:dyDescent="0.25">
      <c r="D3" s="8"/>
      <c r="E3" s="3"/>
      <c r="F3" s="39"/>
      <c r="H3" s="27" t="s">
        <v>425</v>
      </c>
    </row>
    <row r="4" spans="1:13" ht="15" x14ac:dyDescent="0.25">
      <c r="D4" s="8"/>
      <c r="E4" s="3"/>
      <c r="F4" s="39"/>
      <c r="H4" s="10" t="s">
        <v>2</v>
      </c>
    </row>
    <row r="5" spans="1:13" x14ac:dyDescent="0.2">
      <c r="F5" s="35"/>
      <c r="H5" s="11"/>
      <c r="I5" s="33"/>
      <c r="K5" s="63"/>
      <c r="L5" s="64"/>
      <c r="M5" s="65"/>
    </row>
    <row r="6" spans="1:13" ht="46.5" customHeight="1" x14ac:dyDescent="0.2">
      <c r="A6" s="13" t="s">
        <v>3</v>
      </c>
      <c r="B6" s="13" t="s">
        <v>4</v>
      </c>
      <c r="C6" s="13" t="s">
        <v>5</v>
      </c>
      <c r="D6" s="13" t="s">
        <v>6</v>
      </c>
      <c r="E6" s="13" t="s">
        <v>7</v>
      </c>
      <c r="F6" s="40" t="s">
        <v>8</v>
      </c>
      <c r="G6" s="14" t="s">
        <v>9</v>
      </c>
      <c r="H6" s="14" t="s">
        <v>3</v>
      </c>
      <c r="I6" s="16" t="s">
        <v>10</v>
      </c>
      <c r="J6" s="14" t="s">
        <v>9</v>
      </c>
      <c r="K6" s="14" t="s">
        <v>452</v>
      </c>
      <c r="L6" s="40" t="s">
        <v>2</v>
      </c>
      <c r="M6" s="40" t="s">
        <v>457</v>
      </c>
    </row>
    <row r="7" spans="1:13" x14ac:dyDescent="0.2">
      <c r="A7" s="1" t="s">
        <v>428</v>
      </c>
      <c r="B7" s="17" t="s">
        <v>429</v>
      </c>
      <c r="C7" s="1" t="s">
        <v>11</v>
      </c>
      <c r="D7" s="1" t="s">
        <v>12</v>
      </c>
      <c r="E7" s="1" t="s">
        <v>13</v>
      </c>
      <c r="F7" s="35">
        <v>682875.34172938205</v>
      </c>
      <c r="G7" s="6"/>
      <c r="H7" s="6" t="s">
        <v>450</v>
      </c>
      <c r="I7" s="31"/>
      <c r="J7" s="6"/>
      <c r="K7" s="47">
        <v>1159884.17</v>
      </c>
      <c r="L7" s="47">
        <v>0</v>
      </c>
      <c r="M7" s="47">
        <f>SUM(K7:L7)</f>
        <v>1159884.17</v>
      </c>
    </row>
    <row r="8" spans="1:13" x14ac:dyDescent="0.2">
      <c r="A8" s="1" t="s">
        <v>428</v>
      </c>
      <c r="B8" s="17" t="s">
        <v>430</v>
      </c>
      <c r="C8" s="1" t="s">
        <v>14</v>
      </c>
      <c r="D8" s="1" t="s">
        <v>15</v>
      </c>
      <c r="E8" s="1" t="s">
        <v>16</v>
      </c>
      <c r="F8" s="35">
        <v>1005305.8805501461</v>
      </c>
      <c r="G8" s="6"/>
      <c r="H8" s="29" t="s">
        <v>425</v>
      </c>
      <c r="I8" s="31"/>
      <c r="J8" s="6"/>
      <c r="K8" s="47">
        <v>179143</v>
      </c>
      <c r="L8" s="47">
        <v>0</v>
      </c>
      <c r="M8" s="47">
        <f t="shared" ref="M8:M71" si="0">SUM(K8:L8)</f>
        <v>179143</v>
      </c>
    </row>
    <row r="9" spans="1:13" x14ac:dyDescent="0.2">
      <c r="A9" s="1" t="s">
        <v>428</v>
      </c>
      <c r="B9" s="17" t="s">
        <v>430</v>
      </c>
      <c r="C9" s="1" t="s">
        <v>17</v>
      </c>
      <c r="D9" s="1" t="s">
        <v>18</v>
      </c>
      <c r="E9" s="1" t="s">
        <v>19</v>
      </c>
      <c r="F9" s="35">
        <v>726575.24129734188</v>
      </c>
      <c r="G9" s="6"/>
      <c r="H9" s="6" t="s">
        <v>450</v>
      </c>
      <c r="I9" s="31"/>
      <c r="J9" s="6"/>
      <c r="K9" s="47">
        <v>1234109.75</v>
      </c>
      <c r="L9" s="47">
        <v>0</v>
      </c>
      <c r="M9" s="47">
        <f t="shared" si="0"/>
        <v>1234109.75</v>
      </c>
    </row>
    <row r="10" spans="1:13" x14ac:dyDescent="0.2">
      <c r="A10" s="1" t="s">
        <v>428</v>
      </c>
      <c r="B10" s="17" t="s">
        <v>430</v>
      </c>
      <c r="C10" s="1" t="s">
        <v>20</v>
      </c>
      <c r="D10" s="1" t="s">
        <v>21</v>
      </c>
      <c r="E10" s="1" t="s">
        <v>22</v>
      </c>
      <c r="F10" s="35">
        <v>217363.69795501418</v>
      </c>
      <c r="G10" s="6"/>
      <c r="H10" s="29" t="s">
        <v>425</v>
      </c>
      <c r="I10" s="31"/>
      <c r="J10" s="6"/>
      <c r="K10" s="47">
        <v>108681.85</v>
      </c>
      <c r="L10" s="47">
        <v>0</v>
      </c>
      <c r="M10" s="47">
        <f t="shared" si="0"/>
        <v>108681.85</v>
      </c>
    </row>
    <row r="11" spans="1:13" x14ac:dyDescent="0.2">
      <c r="A11" s="1" t="s">
        <v>428</v>
      </c>
      <c r="B11" s="17" t="s">
        <v>430</v>
      </c>
      <c r="C11" s="1" t="s">
        <v>23</v>
      </c>
      <c r="D11" s="1" t="s">
        <v>24</v>
      </c>
      <c r="E11" s="1" t="s">
        <v>25</v>
      </c>
      <c r="F11" s="35">
        <v>879967.81059005484</v>
      </c>
      <c r="G11" s="6"/>
      <c r="H11" s="6" t="s">
        <v>450</v>
      </c>
      <c r="I11" s="31"/>
      <c r="J11" s="6"/>
      <c r="K11" s="47">
        <v>1494651.61</v>
      </c>
      <c r="L11" s="47">
        <v>0</v>
      </c>
      <c r="M11" s="47">
        <f t="shared" si="0"/>
        <v>1494651.61</v>
      </c>
    </row>
    <row r="12" spans="1:13" x14ac:dyDescent="0.2">
      <c r="A12" s="1" t="s">
        <v>428</v>
      </c>
      <c r="B12" s="17" t="s">
        <v>430</v>
      </c>
      <c r="C12" s="1" t="s">
        <v>26</v>
      </c>
      <c r="D12" s="1" t="s">
        <v>27</v>
      </c>
      <c r="E12" s="1" t="s">
        <v>28</v>
      </c>
      <c r="F12" s="35">
        <v>348734.45193653367</v>
      </c>
      <c r="G12" s="6"/>
      <c r="H12" s="29" t="s">
        <v>425</v>
      </c>
      <c r="I12" s="31"/>
      <c r="J12" s="6"/>
      <c r="K12" s="47">
        <v>140000</v>
      </c>
      <c r="L12" s="47">
        <v>0</v>
      </c>
      <c r="M12" s="47">
        <f t="shared" si="0"/>
        <v>140000</v>
      </c>
    </row>
    <row r="13" spans="1:13" x14ac:dyDescent="0.2">
      <c r="A13" s="1" t="s">
        <v>428</v>
      </c>
      <c r="B13" s="17" t="s">
        <v>430</v>
      </c>
      <c r="C13" s="1" t="s">
        <v>29</v>
      </c>
      <c r="D13" s="1" t="s">
        <v>30</v>
      </c>
      <c r="E13" s="1" t="s">
        <v>31</v>
      </c>
      <c r="F13" s="35">
        <v>1042869.9863840975</v>
      </c>
      <c r="G13" s="6"/>
      <c r="H13" s="6" t="s">
        <v>450</v>
      </c>
      <c r="I13" s="31"/>
      <c r="J13" s="6"/>
      <c r="K13" s="47">
        <v>1771345.83</v>
      </c>
      <c r="L13" s="47">
        <v>0</v>
      </c>
      <c r="M13" s="47">
        <f t="shared" si="0"/>
        <v>1771345.83</v>
      </c>
    </row>
    <row r="14" spans="1:13" x14ac:dyDescent="0.2">
      <c r="A14" s="1" t="s">
        <v>428</v>
      </c>
      <c r="B14" s="17" t="s">
        <v>430</v>
      </c>
      <c r="C14" s="1" t="s">
        <v>32</v>
      </c>
      <c r="D14" s="1" t="s">
        <v>33</v>
      </c>
      <c r="E14" s="1" t="s">
        <v>34</v>
      </c>
      <c r="F14" s="35">
        <v>322330.52698642947</v>
      </c>
      <c r="G14" s="6"/>
      <c r="H14" s="6" t="s">
        <v>450</v>
      </c>
      <c r="I14" s="31"/>
      <c r="J14" s="6"/>
      <c r="K14" s="47">
        <v>547488.02999999991</v>
      </c>
      <c r="L14" s="47">
        <v>0</v>
      </c>
      <c r="M14" s="47">
        <f t="shared" si="0"/>
        <v>547488.02999999991</v>
      </c>
    </row>
    <row r="15" spans="1:13" x14ac:dyDescent="0.2">
      <c r="A15" s="1" t="s">
        <v>428</v>
      </c>
      <c r="B15" s="17" t="s">
        <v>430</v>
      </c>
      <c r="C15" s="1" t="s">
        <v>35</v>
      </c>
      <c r="D15" s="1" t="s">
        <v>36</v>
      </c>
      <c r="E15" s="1" t="s">
        <v>37</v>
      </c>
      <c r="F15" s="35">
        <v>1266642.9745945744</v>
      </c>
      <c r="G15" s="6"/>
      <c r="H15" s="6" t="s">
        <v>450</v>
      </c>
      <c r="I15" s="31"/>
      <c r="J15" s="6"/>
      <c r="K15" s="47">
        <v>2151430.9299999997</v>
      </c>
      <c r="L15" s="47">
        <v>0</v>
      </c>
      <c r="M15" s="47">
        <f t="shared" si="0"/>
        <v>2151430.9299999997</v>
      </c>
    </row>
    <row r="16" spans="1:13" x14ac:dyDescent="0.2">
      <c r="A16" s="1" t="s">
        <v>428</v>
      </c>
      <c r="B16" s="17" t="s">
        <v>430</v>
      </c>
      <c r="C16" s="1" t="s">
        <v>38</v>
      </c>
      <c r="D16" s="1" t="s">
        <v>39</v>
      </c>
      <c r="E16" s="1" t="s">
        <v>40</v>
      </c>
      <c r="F16" s="35">
        <v>702919.99151492491</v>
      </c>
      <c r="G16" s="6"/>
      <c r="H16" s="6" t="s">
        <v>450</v>
      </c>
      <c r="I16" s="31"/>
      <c r="J16" s="6"/>
      <c r="K16" s="47">
        <v>1193930.5999999999</v>
      </c>
      <c r="L16" s="47">
        <v>0</v>
      </c>
      <c r="M16" s="47">
        <f t="shared" si="0"/>
        <v>1193930.5999999999</v>
      </c>
    </row>
    <row r="17" spans="1:13" x14ac:dyDescent="0.2">
      <c r="A17" s="1" t="s">
        <v>428</v>
      </c>
      <c r="B17" s="17" t="s">
        <v>430</v>
      </c>
      <c r="C17" s="1" t="s">
        <v>41</v>
      </c>
      <c r="D17" s="1" t="s">
        <v>42</v>
      </c>
      <c r="E17" s="1" t="s">
        <v>43</v>
      </c>
      <c r="F17" s="35">
        <v>247423.06843957305</v>
      </c>
      <c r="G17" s="6"/>
      <c r="H17" s="29" t="s">
        <v>425</v>
      </c>
      <c r="I17" s="31"/>
      <c r="J17" s="6"/>
      <c r="K17" s="47">
        <v>11169</v>
      </c>
      <c r="L17" s="47">
        <v>0</v>
      </c>
      <c r="M17" s="47">
        <f t="shared" si="0"/>
        <v>11169</v>
      </c>
    </row>
    <row r="18" spans="1:13" x14ac:dyDescent="0.2">
      <c r="A18" s="1" t="s">
        <v>428</v>
      </c>
      <c r="B18" s="17" t="s">
        <v>430</v>
      </c>
      <c r="C18" s="1" t="s">
        <v>44</v>
      </c>
      <c r="D18" s="1" t="s">
        <v>45</v>
      </c>
      <c r="E18" s="1" t="s">
        <v>46</v>
      </c>
      <c r="F18" s="35">
        <v>0</v>
      </c>
      <c r="G18" s="6"/>
      <c r="H18" s="6">
        <f t="shared" ref="H18" si="1">F18</f>
        <v>0</v>
      </c>
      <c r="I18" s="31"/>
      <c r="J18" s="6"/>
      <c r="K18" s="47">
        <v>0</v>
      </c>
      <c r="L18" s="47">
        <v>0</v>
      </c>
      <c r="M18" s="47">
        <f t="shared" si="0"/>
        <v>0</v>
      </c>
    </row>
    <row r="19" spans="1:13" x14ac:dyDescent="0.2">
      <c r="A19" s="1" t="s">
        <v>428</v>
      </c>
      <c r="B19" s="17" t="s">
        <v>430</v>
      </c>
      <c r="C19" s="1" t="s">
        <v>47</v>
      </c>
      <c r="D19" s="1" t="s">
        <v>48</v>
      </c>
      <c r="E19" s="1" t="s">
        <v>49</v>
      </c>
      <c r="F19" s="35">
        <v>524075.41359684058</v>
      </c>
      <c r="G19" s="6"/>
      <c r="H19" s="29" t="s">
        <v>425</v>
      </c>
      <c r="I19" s="31"/>
      <c r="J19" s="6"/>
      <c r="K19" s="47">
        <v>87588</v>
      </c>
      <c r="L19" s="47">
        <v>0</v>
      </c>
      <c r="M19" s="47">
        <f t="shared" si="0"/>
        <v>87588</v>
      </c>
    </row>
    <row r="20" spans="1:13" x14ac:dyDescent="0.2">
      <c r="A20" s="1" t="s">
        <v>428</v>
      </c>
      <c r="B20" s="17" t="s">
        <v>430</v>
      </c>
      <c r="C20" s="1" t="s">
        <v>50</v>
      </c>
      <c r="D20" s="1" t="s">
        <v>51</v>
      </c>
      <c r="E20" s="1" t="s">
        <v>52</v>
      </c>
      <c r="F20" s="35">
        <v>1022499.7069331706</v>
      </c>
      <c r="G20" s="6"/>
      <c r="H20" s="6" t="s">
        <v>450</v>
      </c>
      <c r="I20" s="31"/>
      <c r="J20" s="6"/>
      <c r="K20" s="47">
        <v>1736746.2999999998</v>
      </c>
      <c r="L20" s="47">
        <v>0</v>
      </c>
      <c r="M20" s="47">
        <f t="shared" si="0"/>
        <v>1736746.2999999998</v>
      </c>
    </row>
    <row r="21" spans="1:13" x14ac:dyDescent="0.2">
      <c r="A21" s="1" t="s">
        <v>428</v>
      </c>
      <c r="B21" s="17" t="s">
        <v>430</v>
      </c>
      <c r="C21" s="1" t="s">
        <v>53</v>
      </c>
      <c r="D21" s="1" t="s">
        <v>54</v>
      </c>
      <c r="E21" s="1" t="s">
        <v>55</v>
      </c>
      <c r="F21" s="35">
        <v>1288001.2509394102</v>
      </c>
      <c r="G21" s="6"/>
      <c r="H21" s="29" t="s">
        <v>425</v>
      </c>
      <c r="I21" s="31"/>
      <c r="J21" s="6"/>
      <c r="K21" s="47">
        <v>50000</v>
      </c>
      <c r="L21" s="47">
        <v>0</v>
      </c>
      <c r="M21" s="47">
        <f t="shared" si="0"/>
        <v>50000</v>
      </c>
    </row>
    <row r="22" spans="1:13" x14ac:dyDescent="0.2">
      <c r="A22" s="1" t="s">
        <v>431</v>
      </c>
      <c r="B22" s="17" t="s">
        <v>432</v>
      </c>
      <c r="C22" s="1" t="s">
        <v>56</v>
      </c>
      <c r="D22" s="1" t="s">
        <v>57</v>
      </c>
      <c r="E22" s="1" t="s">
        <v>58</v>
      </c>
      <c r="F22" s="35">
        <v>1392636.9672628604</v>
      </c>
      <c r="G22" s="6"/>
      <c r="H22" s="10" t="s">
        <v>2</v>
      </c>
      <c r="I22" s="31"/>
      <c r="J22" s="6"/>
      <c r="K22" s="47">
        <v>2323528.79</v>
      </c>
      <c r="L22" s="47">
        <v>-1670528.79</v>
      </c>
      <c r="M22" s="47">
        <f t="shared" si="0"/>
        <v>653000</v>
      </c>
    </row>
    <row r="23" spans="1:13" x14ac:dyDescent="0.2">
      <c r="A23" s="1" t="s">
        <v>428</v>
      </c>
      <c r="B23" s="17" t="s">
        <v>430</v>
      </c>
      <c r="C23" s="1" t="s">
        <v>59</v>
      </c>
      <c r="D23" s="1" t="s">
        <v>60</v>
      </c>
      <c r="E23" s="1" t="s">
        <v>61</v>
      </c>
      <c r="F23" s="35">
        <v>433961.84771823138</v>
      </c>
      <c r="G23" s="6"/>
      <c r="H23" s="6" t="s">
        <v>450</v>
      </c>
      <c r="I23" s="31"/>
      <c r="J23" s="6"/>
      <c r="K23" s="47">
        <v>737097.17</v>
      </c>
      <c r="L23" s="47">
        <v>0</v>
      </c>
      <c r="M23" s="47">
        <f t="shared" si="0"/>
        <v>737097.17</v>
      </c>
    </row>
    <row r="24" spans="1:13" x14ac:dyDescent="0.2">
      <c r="A24" s="1" t="s">
        <v>428</v>
      </c>
      <c r="B24" s="17" t="s">
        <v>430</v>
      </c>
      <c r="C24" s="1" t="s">
        <v>62</v>
      </c>
      <c r="D24" s="1" t="s">
        <v>63</v>
      </c>
      <c r="E24" s="1" t="s">
        <v>64</v>
      </c>
      <c r="F24" s="35">
        <v>1048145.0695444532</v>
      </c>
      <c r="G24" s="6"/>
      <c r="H24" s="29" t="s">
        <v>425</v>
      </c>
      <c r="I24" s="31"/>
      <c r="J24" s="6"/>
      <c r="K24" s="47">
        <v>169551</v>
      </c>
      <c r="L24" s="47">
        <v>0</v>
      </c>
      <c r="M24" s="47">
        <f t="shared" si="0"/>
        <v>169551</v>
      </c>
    </row>
    <row r="25" spans="1:13" x14ac:dyDescent="0.2">
      <c r="A25" s="1" t="s">
        <v>428</v>
      </c>
      <c r="B25" s="17" t="s">
        <v>430</v>
      </c>
      <c r="C25" s="1" t="s">
        <v>65</v>
      </c>
      <c r="D25" s="1" t="s">
        <v>66</v>
      </c>
      <c r="E25" s="1" t="s">
        <v>67</v>
      </c>
      <c r="F25" s="35">
        <v>420037.3008333724</v>
      </c>
      <c r="G25" s="6"/>
      <c r="H25" s="6" t="s">
        <v>450</v>
      </c>
      <c r="I25" s="31"/>
      <c r="J25" s="6"/>
      <c r="K25" s="47">
        <v>713445.9</v>
      </c>
      <c r="L25" s="47">
        <v>0</v>
      </c>
      <c r="M25" s="47">
        <f t="shared" si="0"/>
        <v>713445.9</v>
      </c>
    </row>
    <row r="26" spans="1:13" x14ac:dyDescent="0.2">
      <c r="A26" s="1" t="s">
        <v>428</v>
      </c>
      <c r="B26" s="17" t="s">
        <v>430</v>
      </c>
      <c r="C26" s="1" t="s">
        <v>68</v>
      </c>
      <c r="D26" s="1" t="s">
        <v>69</v>
      </c>
      <c r="E26" s="1" t="s">
        <v>70</v>
      </c>
      <c r="F26" s="35">
        <v>348225.86712182313</v>
      </c>
      <c r="G26" s="6"/>
      <c r="H26" s="29" t="s">
        <v>425</v>
      </c>
      <c r="I26" s="31"/>
      <c r="J26" s="6"/>
      <c r="K26" s="47">
        <v>58052.5</v>
      </c>
      <c r="L26" s="47">
        <v>0</v>
      </c>
      <c r="M26" s="47">
        <f t="shared" si="0"/>
        <v>58052.5</v>
      </c>
    </row>
    <row r="27" spans="1:13" x14ac:dyDescent="0.2">
      <c r="A27" s="1" t="s">
        <v>428</v>
      </c>
      <c r="B27" s="17" t="s">
        <v>430</v>
      </c>
      <c r="C27" s="1" t="s">
        <v>71</v>
      </c>
      <c r="D27" s="1" t="s">
        <v>72</v>
      </c>
      <c r="E27" s="1" t="s">
        <v>73</v>
      </c>
      <c r="F27" s="35">
        <v>1018046.2437308058</v>
      </c>
      <c r="G27" s="6"/>
      <c r="H27" s="6" t="s">
        <v>450</v>
      </c>
      <c r="I27" s="31"/>
      <c r="J27" s="6"/>
      <c r="K27" s="47">
        <v>1729181.96</v>
      </c>
      <c r="L27" s="47">
        <v>0</v>
      </c>
      <c r="M27" s="47">
        <f t="shared" si="0"/>
        <v>1729181.96</v>
      </c>
    </row>
    <row r="28" spans="1:13" x14ac:dyDescent="0.2">
      <c r="A28" s="1" t="s">
        <v>428</v>
      </c>
      <c r="B28" s="17" t="s">
        <v>430</v>
      </c>
      <c r="C28" s="1" t="s">
        <v>74</v>
      </c>
      <c r="D28" s="1" t="s">
        <v>75</v>
      </c>
      <c r="E28" s="1" t="s">
        <v>76</v>
      </c>
      <c r="F28" s="35">
        <v>164449.02962636854</v>
      </c>
      <c r="G28" s="6"/>
      <c r="H28" s="6" t="s">
        <v>450</v>
      </c>
      <c r="I28" s="31"/>
      <c r="J28" s="6"/>
      <c r="K28" s="47">
        <v>279321.59000000003</v>
      </c>
      <c r="L28" s="47">
        <v>0</v>
      </c>
      <c r="M28" s="47">
        <f t="shared" si="0"/>
        <v>279321.59000000003</v>
      </c>
    </row>
    <row r="29" spans="1:13" x14ac:dyDescent="0.2">
      <c r="A29" s="1" t="s">
        <v>428</v>
      </c>
      <c r="B29" s="17" t="s">
        <v>430</v>
      </c>
      <c r="C29" s="1" t="s">
        <v>77</v>
      </c>
      <c r="D29" s="1" t="s">
        <v>78</v>
      </c>
      <c r="E29" s="1" t="s">
        <v>79</v>
      </c>
      <c r="F29" s="35">
        <v>2093697.3547903672</v>
      </c>
      <c r="G29" s="6"/>
      <c r="H29" s="6" t="s">
        <v>450</v>
      </c>
      <c r="I29" s="31"/>
      <c r="J29" s="6"/>
      <c r="K29" s="47">
        <v>3556207.5</v>
      </c>
      <c r="L29" s="47">
        <v>0</v>
      </c>
      <c r="M29" s="47">
        <f t="shared" si="0"/>
        <v>3556207.5</v>
      </c>
    </row>
    <row r="30" spans="1:13" x14ac:dyDescent="0.2">
      <c r="A30" s="1" t="s">
        <v>428</v>
      </c>
      <c r="B30" s="17" t="s">
        <v>430</v>
      </c>
      <c r="C30" s="1" t="s">
        <v>80</v>
      </c>
      <c r="D30" s="1" t="s">
        <v>81</v>
      </c>
      <c r="E30" s="1" t="s">
        <v>82</v>
      </c>
      <c r="F30" s="35">
        <v>591475.26323915087</v>
      </c>
      <c r="G30" s="6"/>
      <c r="H30" s="6" t="s">
        <v>450</v>
      </c>
      <c r="I30" s="31"/>
      <c r="J30" s="6"/>
      <c r="K30" s="47">
        <v>1004638.39</v>
      </c>
      <c r="L30" s="47">
        <v>0</v>
      </c>
      <c r="M30" s="47">
        <f t="shared" si="0"/>
        <v>1004638.39</v>
      </c>
    </row>
    <row r="31" spans="1:13" x14ac:dyDescent="0.2">
      <c r="A31" s="1" t="s">
        <v>428</v>
      </c>
      <c r="B31" s="17" t="s">
        <v>430</v>
      </c>
      <c r="C31" s="1" t="s">
        <v>83</v>
      </c>
      <c r="D31" s="1" t="s">
        <v>84</v>
      </c>
      <c r="E31" s="1" t="s">
        <v>85</v>
      </c>
      <c r="F31" s="35">
        <v>217308.11735888571</v>
      </c>
      <c r="G31" s="6"/>
      <c r="H31" s="6" t="s">
        <v>450</v>
      </c>
      <c r="I31" s="31"/>
      <c r="J31" s="6"/>
      <c r="K31" s="47">
        <v>369104.32999999996</v>
      </c>
      <c r="L31" s="47">
        <v>0</v>
      </c>
      <c r="M31" s="47">
        <f t="shared" si="0"/>
        <v>369104.32999999996</v>
      </c>
    </row>
    <row r="32" spans="1:13" x14ac:dyDescent="0.2">
      <c r="A32" s="1" t="s">
        <v>428</v>
      </c>
      <c r="B32" s="17" t="s">
        <v>430</v>
      </c>
      <c r="C32" s="1" t="s">
        <v>86</v>
      </c>
      <c r="D32" s="1" t="s">
        <v>87</v>
      </c>
      <c r="E32" s="1" t="s">
        <v>88</v>
      </c>
      <c r="F32" s="35">
        <v>344821.72900366969</v>
      </c>
      <c r="G32" s="6"/>
      <c r="H32" s="6" t="s">
        <v>450</v>
      </c>
      <c r="I32" s="31"/>
      <c r="J32" s="6"/>
      <c r="K32" s="47">
        <v>585690.01</v>
      </c>
      <c r="L32" s="47">
        <v>0</v>
      </c>
      <c r="M32" s="47">
        <f t="shared" si="0"/>
        <v>585690.01</v>
      </c>
    </row>
    <row r="33" spans="1:13" x14ac:dyDescent="0.2">
      <c r="A33" s="1" t="s">
        <v>428</v>
      </c>
      <c r="B33" s="17" t="s">
        <v>430</v>
      </c>
      <c r="C33" s="1" t="s">
        <v>89</v>
      </c>
      <c r="D33" s="1" t="s">
        <v>90</v>
      </c>
      <c r="E33" s="1" t="s">
        <v>91</v>
      </c>
      <c r="F33" s="35">
        <v>373473.61704276316</v>
      </c>
      <c r="G33" s="6"/>
      <c r="H33" s="29" t="s">
        <v>425</v>
      </c>
      <c r="I33" s="31"/>
      <c r="J33" s="6"/>
      <c r="K33" s="47">
        <v>116316</v>
      </c>
      <c r="L33" s="47">
        <v>0</v>
      </c>
      <c r="M33" s="47">
        <f t="shared" si="0"/>
        <v>116316</v>
      </c>
    </row>
    <row r="34" spans="1:13" x14ac:dyDescent="0.2">
      <c r="A34" s="1" t="s">
        <v>428</v>
      </c>
      <c r="B34" s="17" t="s">
        <v>430</v>
      </c>
      <c r="C34" s="1" t="s">
        <v>92</v>
      </c>
      <c r="D34" s="1" t="s">
        <v>93</v>
      </c>
      <c r="E34" s="1" t="s">
        <v>94</v>
      </c>
      <c r="F34" s="35">
        <v>302004.8505990468</v>
      </c>
      <c r="G34" s="6"/>
      <c r="H34" s="6" t="s">
        <v>450</v>
      </c>
      <c r="I34" s="31"/>
      <c r="J34" s="6"/>
      <c r="K34" s="47">
        <v>512964.25999999995</v>
      </c>
      <c r="L34" s="47">
        <v>0</v>
      </c>
      <c r="M34" s="47">
        <f t="shared" si="0"/>
        <v>512964.25999999995</v>
      </c>
    </row>
    <row r="35" spans="1:13" x14ac:dyDescent="0.2">
      <c r="A35" s="1" t="s">
        <v>428</v>
      </c>
      <c r="B35" s="17" t="s">
        <v>430</v>
      </c>
      <c r="C35" s="1" t="s">
        <v>95</v>
      </c>
      <c r="D35" s="1" t="s">
        <v>96</v>
      </c>
      <c r="E35" s="1" t="s">
        <v>97</v>
      </c>
      <c r="F35" s="35">
        <v>711810.62454749271</v>
      </c>
      <c r="G35" s="6"/>
      <c r="H35" s="29" t="s">
        <v>425</v>
      </c>
      <c r="I35" s="31"/>
      <c r="J35" s="6"/>
      <c r="K35" s="47">
        <v>18200</v>
      </c>
      <c r="L35" s="47">
        <v>0</v>
      </c>
      <c r="M35" s="47">
        <f t="shared" si="0"/>
        <v>18200</v>
      </c>
    </row>
    <row r="36" spans="1:13" x14ac:dyDescent="0.2">
      <c r="A36" s="1" t="s">
        <v>428</v>
      </c>
      <c r="B36" s="17" t="s">
        <v>430</v>
      </c>
      <c r="C36" s="1" t="s">
        <v>98</v>
      </c>
      <c r="D36" s="1" t="s">
        <v>99</v>
      </c>
      <c r="E36" s="1" t="s">
        <v>100</v>
      </c>
      <c r="F36" s="35">
        <v>540992.28565065563</v>
      </c>
      <c r="G36" s="6"/>
      <c r="H36" s="29" t="s">
        <v>425</v>
      </c>
      <c r="I36" s="31"/>
      <c r="J36" s="6"/>
      <c r="K36" s="47">
        <v>20000</v>
      </c>
      <c r="L36" s="47">
        <v>0</v>
      </c>
      <c r="M36" s="47">
        <f t="shared" si="0"/>
        <v>20000</v>
      </c>
    </row>
    <row r="37" spans="1:13" x14ac:dyDescent="0.2">
      <c r="A37" s="1" t="s">
        <v>428</v>
      </c>
      <c r="B37" s="17" t="s">
        <v>430</v>
      </c>
      <c r="C37" s="1" t="s">
        <v>101</v>
      </c>
      <c r="D37" s="1" t="s">
        <v>102</v>
      </c>
      <c r="E37" s="1" t="s">
        <v>103</v>
      </c>
      <c r="F37" s="35">
        <v>487735.45567560755</v>
      </c>
      <c r="G37" s="6"/>
      <c r="H37" s="6" t="s">
        <v>450</v>
      </c>
      <c r="I37" s="31"/>
      <c r="J37" s="6"/>
      <c r="K37" s="47">
        <v>828433.24000000011</v>
      </c>
      <c r="L37" s="47">
        <v>0</v>
      </c>
      <c r="M37" s="47">
        <f t="shared" si="0"/>
        <v>828433.24000000011</v>
      </c>
    </row>
    <row r="38" spans="1:13" x14ac:dyDescent="0.2">
      <c r="A38" s="1" t="s">
        <v>428</v>
      </c>
      <c r="B38" s="17" t="s">
        <v>430</v>
      </c>
      <c r="C38" s="1" t="s">
        <v>104</v>
      </c>
      <c r="D38" s="1" t="s">
        <v>105</v>
      </c>
      <c r="E38" s="1" t="s">
        <v>106</v>
      </c>
      <c r="F38" s="35">
        <v>724628.70586077496</v>
      </c>
      <c r="G38" s="6"/>
      <c r="H38" s="29" t="s">
        <v>425</v>
      </c>
      <c r="I38" s="31"/>
      <c r="J38" s="6"/>
      <c r="K38" s="47">
        <v>190134</v>
      </c>
      <c r="L38" s="47">
        <v>0</v>
      </c>
      <c r="M38" s="47">
        <f t="shared" si="0"/>
        <v>190134</v>
      </c>
    </row>
    <row r="39" spans="1:13" x14ac:dyDescent="0.2">
      <c r="A39" s="1" t="s">
        <v>428</v>
      </c>
      <c r="B39" s="17" t="s">
        <v>430</v>
      </c>
      <c r="C39" s="1" t="s">
        <v>107</v>
      </c>
      <c r="D39" s="1" t="s">
        <v>108</v>
      </c>
      <c r="E39" s="1" t="s">
        <v>109</v>
      </c>
      <c r="F39" s="35">
        <v>148909.67295469716</v>
      </c>
      <c r="G39" s="6"/>
      <c r="H39" s="29" t="s">
        <v>425</v>
      </c>
      <c r="I39" s="31"/>
      <c r="J39" s="6"/>
      <c r="K39" s="47">
        <v>74454.84</v>
      </c>
      <c r="L39" s="47">
        <v>0</v>
      </c>
      <c r="M39" s="47">
        <f t="shared" si="0"/>
        <v>74454.84</v>
      </c>
    </row>
    <row r="40" spans="1:13" x14ac:dyDescent="0.2">
      <c r="A40" s="1" t="s">
        <v>428</v>
      </c>
      <c r="B40" s="17" t="s">
        <v>430</v>
      </c>
      <c r="C40" s="1" t="s">
        <v>110</v>
      </c>
      <c r="D40" s="1" t="s">
        <v>111</v>
      </c>
      <c r="E40" s="1" t="s">
        <v>112</v>
      </c>
      <c r="F40" s="35">
        <v>490321.50787262991</v>
      </c>
      <c r="G40" s="6"/>
      <c r="H40" s="6" t="s">
        <v>450</v>
      </c>
      <c r="I40" s="31"/>
      <c r="J40" s="6"/>
      <c r="K40" s="47">
        <v>832825.73</v>
      </c>
      <c r="L40" s="47">
        <v>0</v>
      </c>
      <c r="M40" s="47">
        <f t="shared" si="0"/>
        <v>832825.73</v>
      </c>
    </row>
    <row r="41" spans="1:13" x14ac:dyDescent="0.2">
      <c r="A41" s="1" t="s">
        <v>428</v>
      </c>
      <c r="B41" s="17" t="s">
        <v>430</v>
      </c>
      <c r="C41" s="1" t="s">
        <v>113</v>
      </c>
      <c r="D41" s="1" t="s">
        <v>114</v>
      </c>
      <c r="E41" s="1" t="s">
        <v>115</v>
      </c>
      <c r="F41" s="35">
        <v>390275.44484275952</v>
      </c>
      <c r="G41" s="6"/>
      <c r="H41" s="29" t="s">
        <v>425</v>
      </c>
      <c r="I41" s="31"/>
      <c r="J41" s="6"/>
      <c r="K41" s="47">
        <v>195137.72</v>
      </c>
      <c r="L41" s="47">
        <v>0</v>
      </c>
      <c r="M41" s="47">
        <f t="shared" si="0"/>
        <v>195137.72</v>
      </c>
    </row>
    <row r="42" spans="1:13" x14ac:dyDescent="0.2">
      <c r="A42" s="1" t="s">
        <v>428</v>
      </c>
      <c r="B42" s="17" t="s">
        <v>430</v>
      </c>
      <c r="C42" s="1" t="s">
        <v>116</v>
      </c>
      <c r="D42" s="1" t="s">
        <v>117</v>
      </c>
      <c r="E42" s="1" t="s">
        <v>118</v>
      </c>
      <c r="F42" s="35">
        <v>683818.17725192569</v>
      </c>
      <c r="G42" s="6"/>
      <c r="H42" s="29" t="s">
        <v>425</v>
      </c>
      <c r="I42" s="31"/>
      <c r="J42" s="6"/>
      <c r="K42" s="47">
        <v>341909.09</v>
      </c>
      <c r="L42" s="47">
        <v>0</v>
      </c>
      <c r="M42" s="47">
        <f t="shared" si="0"/>
        <v>341909.09</v>
      </c>
    </row>
    <row r="43" spans="1:13" x14ac:dyDescent="0.2">
      <c r="A43" s="1" t="s">
        <v>428</v>
      </c>
      <c r="B43" s="17" t="s">
        <v>430</v>
      </c>
      <c r="C43" s="1" t="s">
        <v>119</v>
      </c>
      <c r="D43" s="1" t="s">
        <v>120</v>
      </c>
      <c r="E43" s="1" t="s">
        <v>121</v>
      </c>
      <c r="F43" s="35">
        <v>389205.34664659761</v>
      </c>
      <c r="G43" s="6"/>
      <c r="H43" s="29" t="s">
        <v>425</v>
      </c>
      <c r="I43" s="31"/>
      <c r="J43" s="6"/>
      <c r="K43" s="47">
        <v>31805</v>
      </c>
      <c r="L43" s="47">
        <v>0</v>
      </c>
      <c r="M43" s="47">
        <f t="shared" si="0"/>
        <v>31805</v>
      </c>
    </row>
    <row r="44" spans="1:13" x14ac:dyDescent="0.2">
      <c r="A44" s="1" t="s">
        <v>428</v>
      </c>
      <c r="B44" s="17" t="s">
        <v>430</v>
      </c>
      <c r="C44" s="1" t="s">
        <v>122</v>
      </c>
      <c r="D44" s="1" t="s">
        <v>123</v>
      </c>
      <c r="E44" s="1" t="s">
        <v>124</v>
      </c>
      <c r="F44" s="35">
        <v>1118807.9225292727</v>
      </c>
      <c r="G44" s="6"/>
      <c r="H44" s="29" t="s">
        <v>425</v>
      </c>
      <c r="I44" s="31"/>
      <c r="J44" s="6"/>
      <c r="K44" s="47">
        <v>221000</v>
      </c>
      <c r="L44" s="47">
        <v>0</v>
      </c>
      <c r="M44" s="47">
        <f t="shared" si="0"/>
        <v>221000</v>
      </c>
    </row>
    <row r="45" spans="1:13" x14ac:dyDescent="0.2">
      <c r="A45" s="1" t="s">
        <v>428</v>
      </c>
      <c r="B45" s="17" t="s">
        <v>430</v>
      </c>
      <c r="C45" s="1" t="s">
        <v>125</v>
      </c>
      <c r="D45" s="1" t="s">
        <v>126</v>
      </c>
      <c r="E45" s="1" t="s">
        <v>127</v>
      </c>
      <c r="F45" s="35">
        <v>571467.63703581691</v>
      </c>
      <c r="G45" s="6"/>
      <c r="H45" s="29" t="s">
        <v>425</v>
      </c>
      <c r="I45" s="31"/>
      <c r="J45" s="6"/>
      <c r="K45" s="47">
        <v>34432</v>
      </c>
      <c r="L45" s="47">
        <v>0</v>
      </c>
      <c r="M45" s="47">
        <f t="shared" si="0"/>
        <v>34432</v>
      </c>
    </row>
    <row r="46" spans="1:13" x14ac:dyDescent="0.2">
      <c r="A46" s="1" t="s">
        <v>428</v>
      </c>
      <c r="B46" s="17" t="s">
        <v>430</v>
      </c>
      <c r="C46" s="1" t="s">
        <v>128</v>
      </c>
      <c r="D46" s="1" t="s">
        <v>129</v>
      </c>
      <c r="E46" s="1" t="s">
        <v>130</v>
      </c>
      <c r="F46" s="35">
        <v>1011705.7260826193</v>
      </c>
      <c r="G46" s="6"/>
      <c r="H46" s="29" t="s">
        <v>425</v>
      </c>
      <c r="I46" s="31"/>
      <c r="J46" s="6"/>
      <c r="K46" s="47">
        <v>396500</v>
      </c>
      <c r="L46" s="47">
        <v>0</v>
      </c>
      <c r="M46" s="47">
        <f t="shared" si="0"/>
        <v>396500</v>
      </c>
    </row>
    <row r="47" spans="1:13" x14ac:dyDescent="0.2">
      <c r="A47" s="1" t="s">
        <v>428</v>
      </c>
      <c r="B47" s="17" t="s">
        <v>430</v>
      </c>
      <c r="C47" s="1" t="s">
        <v>131</v>
      </c>
      <c r="D47" s="1" t="s">
        <v>132</v>
      </c>
      <c r="E47" s="1" t="s">
        <v>133</v>
      </c>
      <c r="F47" s="35">
        <v>669818.22809142992</v>
      </c>
      <c r="G47" s="6"/>
      <c r="H47" s="6" t="s">
        <v>450</v>
      </c>
      <c r="I47" s="31"/>
      <c r="J47" s="6"/>
      <c r="K47" s="47">
        <v>1137706.27</v>
      </c>
      <c r="L47" s="47">
        <v>0</v>
      </c>
      <c r="M47" s="47">
        <f t="shared" si="0"/>
        <v>1137706.27</v>
      </c>
    </row>
    <row r="48" spans="1:13" x14ac:dyDescent="0.2">
      <c r="A48" s="1" t="s">
        <v>428</v>
      </c>
      <c r="B48" s="17" t="s">
        <v>430</v>
      </c>
      <c r="C48" s="1" t="s">
        <v>134</v>
      </c>
      <c r="D48" s="1" t="s">
        <v>135</v>
      </c>
      <c r="E48" s="1" t="s">
        <v>136</v>
      </c>
      <c r="F48" s="35">
        <v>501656.70392477885</v>
      </c>
      <c r="G48" s="6"/>
      <c r="H48" s="6" t="s">
        <v>450</v>
      </c>
      <c r="I48" s="31"/>
      <c r="J48" s="6"/>
      <c r="K48" s="47">
        <v>852078.9</v>
      </c>
      <c r="L48" s="47">
        <v>0</v>
      </c>
      <c r="M48" s="47">
        <f t="shared" si="0"/>
        <v>852078.9</v>
      </c>
    </row>
    <row r="49" spans="1:13" x14ac:dyDescent="0.2">
      <c r="A49" s="1" t="s">
        <v>428</v>
      </c>
      <c r="B49" s="17" t="s">
        <v>430</v>
      </c>
      <c r="C49" s="1" t="s">
        <v>137</v>
      </c>
      <c r="D49" s="1" t="s">
        <v>138</v>
      </c>
      <c r="E49" s="1" t="s">
        <v>139</v>
      </c>
      <c r="F49" s="35">
        <v>766301.94894676097</v>
      </c>
      <c r="G49" s="6"/>
      <c r="H49" s="6" t="s">
        <v>450</v>
      </c>
      <c r="I49" s="31"/>
      <c r="J49" s="6"/>
      <c r="K49" s="47">
        <v>1301586.75</v>
      </c>
      <c r="L49" s="47">
        <v>0</v>
      </c>
      <c r="M49" s="47">
        <f t="shared" si="0"/>
        <v>1301586.75</v>
      </c>
    </row>
    <row r="50" spans="1:13" x14ac:dyDescent="0.2">
      <c r="A50" s="1" t="s">
        <v>428</v>
      </c>
      <c r="B50" s="17" t="s">
        <v>430</v>
      </c>
      <c r="C50" s="1" t="s">
        <v>140</v>
      </c>
      <c r="D50" s="1" t="s">
        <v>141</v>
      </c>
      <c r="E50" s="1" t="s">
        <v>142</v>
      </c>
      <c r="F50" s="35">
        <v>1931589.172858201</v>
      </c>
      <c r="G50" s="6"/>
      <c r="H50" s="6" t="s">
        <v>450</v>
      </c>
      <c r="I50" s="31"/>
      <c r="J50" s="6"/>
      <c r="K50" s="47">
        <v>3280537.16</v>
      </c>
      <c r="L50" s="47">
        <v>0</v>
      </c>
      <c r="M50" s="47">
        <f t="shared" si="0"/>
        <v>3280537.16</v>
      </c>
    </row>
    <row r="51" spans="1:13" x14ac:dyDescent="0.2">
      <c r="A51" s="1" t="s">
        <v>428</v>
      </c>
      <c r="B51" s="17" t="s">
        <v>430</v>
      </c>
      <c r="C51" s="1" t="s">
        <v>143</v>
      </c>
      <c r="D51" s="1" t="s">
        <v>144</v>
      </c>
      <c r="E51" s="1" t="s">
        <v>145</v>
      </c>
      <c r="F51" s="35">
        <v>296889.73728731461</v>
      </c>
      <c r="G51" s="6"/>
      <c r="H51" s="6" t="s">
        <v>450</v>
      </c>
      <c r="I51" s="31"/>
      <c r="J51" s="6"/>
      <c r="K51" s="47">
        <v>504276.09</v>
      </c>
      <c r="L51" s="47">
        <v>0</v>
      </c>
      <c r="M51" s="47">
        <f t="shared" si="0"/>
        <v>504276.09</v>
      </c>
    </row>
    <row r="52" spans="1:13" x14ac:dyDescent="0.2">
      <c r="A52" s="1" t="s">
        <v>428</v>
      </c>
      <c r="B52" s="17" t="s">
        <v>432</v>
      </c>
      <c r="C52" s="1" t="s">
        <v>146</v>
      </c>
      <c r="D52" s="1" t="s">
        <v>147</v>
      </c>
      <c r="E52" s="1" t="s">
        <v>148</v>
      </c>
      <c r="F52" s="35">
        <v>2146600.4267597869</v>
      </c>
      <c r="G52" s="6"/>
      <c r="H52" s="6" t="s">
        <v>450</v>
      </c>
      <c r="I52" s="31"/>
      <c r="J52" s="6"/>
      <c r="K52" s="47">
        <v>3646064.9499999997</v>
      </c>
      <c r="L52" s="47">
        <v>0</v>
      </c>
      <c r="M52" s="47">
        <f t="shared" si="0"/>
        <v>3646064.9499999997</v>
      </c>
    </row>
    <row r="53" spans="1:13" x14ac:dyDescent="0.2">
      <c r="A53" s="1" t="s">
        <v>428</v>
      </c>
      <c r="B53" s="17" t="s">
        <v>430</v>
      </c>
      <c r="C53" s="1" t="s">
        <v>149</v>
      </c>
      <c r="D53" s="1" t="s">
        <v>150</v>
      </c>
      <c r="E53" s="1" t="s">
        <v>151</v>
      </c>
      <c r="F53" s="35">
        <v>2305660.5504336879</v>
      </c>
      <c r="G53" s="6"/>
      <c r="H53" s="6" t="s">
        <v>450</v>
      </c>
      <c r="I53" s="31"/>
      <c r="J53" s="6"/>
      <c r="K53" s="47">
        <v>3916233.3099999996</v>
      </c>
      <c r="L53" s="47">
        <v>0</v>
      </c>
      <c r="M53" s="47">
        <f t="shared" si="0"/>
        <v>3916233.3099999996</v>
      </c>
    </row>
    <row r="54" spans="1:13" x14ac:dyDescent="0.2">
      <c r="A54" s="1" t="s">
        <v>428</v>
      </c>
      <c r="B54" s="17" t="s">
        <v>430</v>
      </c>
      <c r="C54" s="1" t="s">
        <v>152</v>
      </c>
      <c r="D54" s="1" t="s">
        <v>153</v>
      </c>
      <c r="E54" s="1" t="s">
        <v>154</v>
      </c>
      <c r="F54" s="35">
        <v>333895.69505618047</v>
      </c>
      <c r="G54" s="6"/>
      <c r="H54" s="6" t="s">
        <v>450</v>
      </c>
      <c r="I54" s="31"/>
      <c r="J54" s="6"/>
      <c r="K54" s="47">
        <v>567131.81000000006</v>
      </c>
      <c r="L54" s="47">
        <v>0</v>
      </c>
      <c r="M54" s="47">
        <f t="shared" si="0"/>
        <v>567131.81000000006</v>
      </c>
    </row>
    <row r="55" spans="1:13" x14ac:dyDescent="0.2">
      <c r="A55" s="1" t="s">
        <v>428</v>
      </c>
      <c r="B55" s="17" t="s">
        <v>430</v>
      </c>
      <c r="C55" s="1" t="s">
        <v>155</v>
      </c>
      <c r="D55" s="1" t="s">
        <v>156</v>
      </c>
      <c r="E55" s="1" t="s">
        <v>157</v>
      </c>
      <c r="F55" s="35">
        <v>695631.64294276014</v>
      </c>
      <c r="G55" s="6"/>
      <c r="H55" s="6" t="s">
        <v>450</v>
      </c>
      <c r="I55" s="31"/>
      <c r="J55" s="6"/>
      <c r="K55" s="47">
        <v>1181551.1300000001</v>
      </c>
      <c r="L55" s="47">
        <v>0</v>
      </c>
      <c r="M55" s="47">
        <f t="shared" si="0"/>
        <v>1181551.1300000001</v>
      </c>
    </row>
    <row r="56" spans="1:13" x14ac:dyDescent="0.2">
      <c r="A56" s="1" t="s">
        <v>428</v>
      </c>
      <c r="B56" s="17" t="s">
        <v>430</v>
      </c>
      <c r="C56" s="1" t="s">
        <v>158</v>
      </c>
      <c r="D56" s="1" t="s">
        <v>159</v>
      </c>
      <c r="E56" s="1" t="s">
        <v>160</v>
      </c>
      <c r="F56" s="35">
        <v>519801.79723041877</v>
      </c>
      <c r="G56" s="6"/>
      <c r="H56" s="6" t="s">
        <v>450</v>
      </c>
      <c r="I56" s="31"/>
      <c r="J56" s="6"/>
      <c r="K56" s="47">
        <v>882898.88</v>
      </c>
      <c r="L56" s="47">
        <v>0</v>
      </c>
      <c r="M56" s="47">
        <f t="shared" si="0"/>
        <v>882898.88</v>
      </c>
    </row>
    <row r="57" spans="1:13" x14ac:dyDescent="0.2">
      <c r="A57" s="1" t="s">
        <v>428</v>
      </c>
      <c r="B57" s="17" t="s">
        <v>430</v>
      </c>
      <c r="C57" s="1" t="s">
        <v>161</v>
      </c>
      <c r="D57" s="1" t="s">
        <v>162</v>
      </c>
      <c r="E57" s="1" t="s">
        <v>163</v>
      </c>
      <c r="F57" s="35">
        <v>202489.97842917033</v>
      </c>
      <c r="G57" s="6"/>
      <c r="H57" s="6" t="s">
        <v>450</v>
      </c>
      <c r="I57" s="31"/>
      <c r="J57" s="6"/>
      <c r="K57" s="47">
        <v>343935.27</v>
      </c>
      <c r="L57" s="47">
        <v>0</v>
      </c>
      <c r="M57" s="47">
        <f t="shared" si="0"/>
        <v>343935.27</v>
      </c>
    </row>
    <row r="58" spans="1:13" x14ac:dyDescent="0.2">
      <c r="A58" s="1" t="s">
        <v>428</v>
      </c>
      <c r="B58" s="17" t="s">
        <v>430</v>
      </c>
      <c r="C58" s="1" t="s">
        <v>164</v>
      </c>
      <c r="D58" s="1" t="s">
        <v>165</v>
      </c>
      <c r="E58" s="1" t="s">
        <v>166</v>
      </c>
      <c r="F58" s="35">
        <v>1560483.46698948</v>
      </c>
      <c r="G58" s="6"/>
      <c r="H58" s="29" t="s">
        <v>425</v>
      </c>
      <c r="I58" s="31"/>
      <c r="J58" s="6"/>
      <c r="K58" s="47">
        <v>410719</v>
      </c>
      <c r="L58" s="47">
        <v>0</v>
      </c>
      <c r="M58" s="47">
        <f t="shared" si="0"/>
        <v>410719</v>
      </c>
    </row>
    <row r="59" spans="1:13" x14ac:dyDescent="0.2">
      <c r="A59" s="1" t="s">
        <v>428</v>
      </c>
      <c r="B59" s="17" t="s">
        <v>430</v>
      </c>
      <c r="C59" s="1" t="s">
        <v>167</v>
      </c>
      <c r="D59" s="1" t="s">
        <v>168</v>
      </c>
      <c r="E59" s="1" t="s">
        <v>169</v>
      </c>
      <c r="F59" s="35">
        <v>704038.83391446993</v>
      </c>
      <c r="G59" s="6"/>
      <c r="H59" s="6" t="s">
        <v>450</v>
      </c>
      <c r="I59" s="31"/>
      <c r="J59" s="6"/>
      <c r="K59" s="47">
        <v>1195831</v>
      </c>
      <c r="L59" s="47">
        <v>0</v>
      </c>
      <c r="M59" s="47">
        <f t="shared" si="0"/>
        <v>1195831</v>
      </c>
    </row>
    <row r="60" spans="1:13" x14ac:dyDescent="0.2">
      <c r="A60" s="1" t="s">
        <v>428</v>
      </c>
      <c r="B60" s="17" t="s">
        <v>430</v>
      </c>
      <c r="C60" s="1" t="s">
        <v>170</v>
      </c>
      <c r="D60" s="1" t="s">
        <v>171</v>
      </c>
      <c r="E60" s="1" t="s">
        <v>172</v>
      </c>
      <c r="F60" s="35">
        <v>449454.21631817892</v>
      </c>
      <c r="G60" s="6"/>
      <c r="H60" s="6" t="s">
        <v>450</v>
      </c>
      <c r="I60" s="31"/>
      <c r="J60" s="6"/>
      <c r="K60" s="47">
        <v>763411.41999999993</v>
      </c>
      <c r="L60" s="47">
        <v>0</v>
      </c>
      <c r="M60" s="47">
        <f t="shared" si="0"/>
        <v>763411.41999999993</v>
      </c>
    </row>
    <row r="61" spans="1:13" x14ac:dyDescent="0.2">
      <c r="A61" s="1" t="s">
        <v>428</v>
      </c>
      <c r="B61" s="17" t="s">
        <v>430</v>
      </c>
      <c r="C61" s="1" t="s">
        <v>173</v>
      </c>
      <c r="D61" s="1" t="s">
        <v>174</v>
      </c>
      <c r="E61" s="1" t="s">
        <v>175</v>
      </c>
      <c r="F61" s="35">
        <v>215179.79245846905</v>
      </c>
      <c r="G61" s="6"/>
      <c r="H61" s="29" t="s">
        <v>425</v>
      </c>
      <c r="I61" s="31"/>
      <c r="J61" s="6"/>
      <c r="K61" s="47">
        <v>107589.9</v>
      </c>
      <c r="L61" s="47">
        <v>0</v>
      </c>
      <c r="M61" s="47">
        <f t="shared" si="0"/>
        <v>107589.9</v>
      </c>
    </row>
    <row r="62" spans="1:13" x14ac:dyDescent="0.2">
      <c r="A62" s="1" t="s">
        <v>428</v>
      </c>
      <c r="B62" s="17" t="s">
        <v>430</v>
      </c>
      <c r="C62" s="1" t="s">
        <v>176</v>
      </c>
      <c r="D62" s="1" t="s">
        <v>177</v>
      </c>
      <c r="E62" s="1" t="s">
        <v>178</v>
      </c>
      <c r="F62" s="35">
        <v>2590569.8379725963</v>
      </c>
      <c r="G62" s="6"/>
      <c r="H62" s="6" t="s">
        <v>450</v>
      </c>
      <c r="I62" s="31"/>
      <c r="J62" s="6"/>
      <c r="K62" s="47">
        <v>4400160.2600000007</v>
      </c>
      <c r="L62" s="47">
        <v>0</v>
      </c>
      <c r="M62" s="47">
        <f t="shared" si="0"/>
        <v>4400160.2600000007</v>
      </c>
    </row>
    <row r="63" spans="1:13" x14ac:dyDescent="0.2">
      <c r="A63" s="1" t="s">
        <v>428</v>
      </c>
      <c r="B63" s="17" t="s">
        <v>430</v>
      </c>
      <c r="C63" s="1" t="s">
        <v>179</v>
      </c>
      <c r="D63" s="1" t="s">
        <v>180</v>
      </c>
      <c r="E63" s="1" t="s">
        <v>181</v>
      </c>
      <c r="F63" s="35">
        <v>296981.72509395145</v>
      </c>
      <c r="G63" s="6"/>
      <c r="H63" s="29" t="s">
        <v>425</v>
      </c>
      <c r="I63" s="31"/>
      <c r="J63" s="6"/>
      <c r="K63" s="47">
        <v>56000</v>
      </c>
      <c r="L63" s="47">
        <v>0</v>
      </c>
      <c r="M63" s="47">
        <f t="shared" si="0"/>
        <v>56000</v>
      </c>
    </row>
    <row r="64" spans="1:13" x14ac:dyDescent="0.2">
      <c r="A64" s="1" t="s">
        <v>428</v>
      </c>
      <c r="B64" s="17" t="s">
        <v>430</v>
      </c>
      <c r="C64" s="1" t="s">
        <v>182</v>
      </c>
      <c r="D64" s="1" t="s">
        <v>183</v>
      </c>
      <c r="E64" s="1" t="s">
        <v>184</v>
      </c>
      <c r="F64" s="35">
        <v>2197228.0354999602</v>
      </c>
      <c r="G64" s="6"/>
      <c r="H64" s="6" t="s">
        <v>450</v>
      </c>
      <c r="I64" s="31"/>
      <c r="J64" s="6"/>
      <c r="K64" s="47">
        <v>3732057.4499999997</v>
      </c>
      <c r="L64" s="47">
        <v>0</v>
      </c>
      <c r="M64" s="47">
        <f t="shared" si="0"/>
        <v>3732057.4499999997</v>
      </c>
    </row>
    <row r="65" spans="1:13" x14ac:dyDescent="0.2">
      <c r="A65" s="1" t="s">
        <v>428</v>
      </c>
      <c r="B65" s="17" t="s">
        <v>430</v>
      </c>
      <c r="C65" s="1" t="s">
        <v>185</v>
      </c>
      <c r="D65" s="1" t="s">
        <v>186</v>
      </c>
      <c r="E65" s="1" t="s">
        <v>187</v>
      </c>
      <c r="F65" s="35">
        <v>255448.62555835489</v>
      </c>
      <c r="G65" s="6"/>
      <c r="H65" s="6" t="s">
        <v>450</v>
      </c>
      <c r="I65" s="31"/>
      <c r="J65" s="6"/>
      <c r="K65" s="47">
        <v>433887.13</v>
      </c>
      <c r="L65" s="47">
        <v>0</v>
      </c>
      <c r="M65" s="47">
        <f t="shared" si="0"/>
        <v>433887.13</v>
      </c>
    </row>
    <row r="66" spans="1:13" x14ac:dyDescent="0.2">
      <c r="A66" s="1" t="s">
        <v>428</v>
      </c>
      <c r="B66" s="17" t="s">
        <v>430</v>
      </c>
      <c r="C66" s="1" t="s">
        <v>188</v>
      </c>
      <c r="D66" s="1" t="s">
        <v>189</v>
      </c>
      <c r="E66" s="1" t="s">
        <v>190</v>
      </c>
      <c r="F66" s="35">
        <v>821842.48901938647</v>
      </c>
      <c r="G66" s="6"/>
      <c r="H66" s="6" t="s">
        <v>450</v>
      </c>
      <c r="I66" s="31"/>
      <c r="J66" s="6"/>
      <c r="K66" s="47">
        <v>1395924.02</v>
      </c>
      <c r="L66" s="47">
        <v>0</v>
      </c>
      <c r="M66" s="47">
        <f t="shared" si="0"/>
        <v>1395924.02</v>
      </c>
    </row>
    <row r="67" spans="1:13" x14ac:dyDescent="0.2">
      <c r="A67" s="1" t="s">
        <v>428</v>
      </c>
      <c r="B67" s="17" t="s">
        <v>430</v>
      </c>
      <c r="C67" s="1" t="s">
        <v>191</v>
      </c>
      <c r="D67" s="1" t="s">
        <v>192</v>
      </c>
      <c r="E67" s="1" t="s">
        <v>193</v>
      </c>
      <c r="F67" s="35">
        <v>345417.59644545242</v>
      </c>
      <c r="G67" s="6"/>
      <c r="H67" s="29" t="s">
        <v>425</v>
      </c>
      <c r="I67" s="31"/>
      <c r="J67" s="6"/>
      <c r="K67" s="47">
        <v>172708.8</v>
      </c>
      <c r="L67" s="47">
        <v>0</v>
      </c>
      <c r="M67" s="47">
        <f t="shared" si="0"/>
        <v>172708.8</v>
      </c>
    </row>
    <row r="68" spans="1:13" x14ac:dyDescent="0.2">
      <c r="A68" s="1" t="s">
        <v>428</v>
      </c>
      <c r="B68" s="17" t="s">
        <v>430</v>
      </c>
      <c r="C68" s="1" t="s">
        <v>194</v>
      </c>
      <c r="D68" s="1" t="s">
        <v>195</v>
      </c>
      <c r="E68" s="1" t="s">
        <v>196</v>
      </c>
      <c r="F68" s="35">
        <v>667365.13964827731</v>
      </c>
      <c r="G68" s="6"/>
      <c r="H68" s="29" t="s">
        <v>425</v>
      </c>
      <c r="I68" s="31"/>
      <c r="J68" s="6"/>
      <c r="K68" s="47">
        <v>175000</v>
      </c>
      <c r="L68" s="47">
        <v>0</v>
      </c>
      <c r="M68" s="47">
        <f t="shared" si="0"/>
        <v>175000</v>
      </c>
    </row>
    <row r="69" spans="1:13" x14ac:dyDescent="0.2">
      <c r="A69" s="1" t="s">
        <v>428</v>
      </c>
      <c r="B69" s="17" t="s">
        <v>430</v>
      </c>
      <c r="C69" s="1" t="s">
        <v>197</v>
      </c>
      <c r="D69" s="1" t="s">
        <v>198</v>
      </c>
      <c r="E69" s="1" t="s">
        <v>199</v>
      </c>
      <c r="F69" s="35">
        <v>634310.56796202064</v>
      </c>
      <c r="G69" s="6"/>
      <c r="H69" s="6" t="s">
        <v>450</v>
      </c>
      <c r="I69" s="31"/>
      <c r="J69" s="6"/>
      <c r="K69" s="47">
        <v>1077395.45</v>
      </c>
      <c r="L69" s="47">
        <v>0</v>
      </c>
      <c r="M69" s="47">
        <f t="shared" si="0"/>
        <v>1077395.45</v>
      </c>
    </row>
    <row r="70" spans="1:13" x14ac:dyDescent="0.2">
      <c r="A70" s="1" t="s">
        <v>428</v>
      </c>
      <c r="B70" s="17" t="s">
        <v>430</v>
      </c>
      <c r="C70" s="1" t="s">
        <v>200</v>
      </c>
      <c r="D70" s="1" t="s">
        <v>201</v>
      </c>
      <c r="E70" s="1" t="s">
        <v>202</v>
      </c>
      <c r="F70" s="35">
        <v>707235.06744722277</v>
      </c>
      <c r="G70" s="6"/>
      <c r="H70" s="6" t="s">
        <v>450</v>
      </c>
      <c r="I70" s="31"/>
      <c r="J70" s="6"/>
      <c r="K70" s="47">
        <v>1201259.8900000001</v>
      </c>
      <c r="L70" s="47">
        <v>0</v>
      </c>
      <c r="M70" s="47">
        <f t="shared" si="0"/>
        <v>1201259.8900000001</v>
      </c>
    </row>
    <row r="71" spans="1:13" x14ac:dyDescent="0.2">
      <c r="A71" s="1" t="s">
        <v>428</v>
      </c>
      <c r="B71" s="17" t="s">
        <v>430</v>
      </c>
      <c r="C71" s="1" t="s">
        <v>203</v>
      </c>
      <c r="D71" s="1" t="s">
        <v>204</v>
      </c>
      <c r="E71" s="1" t="s">
        <v>205</v>
      </c>
      <c r="F71" s="35">
        <v>372307.97106945515</v>
      </c>
      <c r="G71" s="6"/>
      <c r="H71" s="6" t="s">
        <v>450</v>
      </c>
      <c r="I71" s="31"/>
      <c r="J71" s="6"/>
      <c r="K71" s="47">
        <v>632376.21</v>
      </c>
      <c r="L71" s="47">
        <v>0</v>
      </c>
      <c r="M71" s="47">
        <f t="shared" si="0"/>
        <v>632376.21</v>
      </c>
    </row>
    <row r="72" spans="1:13" x14ac:dyDescent="0.2">
      <c r="A72" s="1" t="s">
        <v>428</v>
      </c>
      <c r="B72" s="17" t="s">
        <v>430</v>
      </c>
      <c r="C72" s="1" t="s">
        <v>206</v>
      </c>
      <c r="D72" s="1" t="s">
        <v>207</v>
      </c>
      <c r="E72" s="1" t="s">
        <v>208</v>
      </c>
      <c r="F72" s="35">
        <v>268236.68207448721</v>
      </c>
      <c r="G72" s="6"/>
      <c r="H72" s="29" t="s">
        <v>425</v>
      </c>
      <c r="I72" s="31"/>
      <c r="J72" s="6"/>
      <c r="K72" s="47">
        <v>65668</v>
      </c>
      <c r="L72" s="47">
        <v>0</v>
      </c>
      <c r="M72" s="47">
        <f t="shared" ref="M72:M134" si="2">SUM(K72:L72)</f>
        <v>65668</v>
      </c>
    </row>
    <row r="73" spans="1:13" x14ac:dyDescent="0.2">
      <c r="A73" s="1" t="s">
        <v>428</v>
      </c>
      <c r="B73" s="17" t="s">
        <v>430</v>
      </c>
      <c r="C73" s="1" t="s">
        <v>209</v>
      </c>
      <c r="D73" s="1" t="s">
        <v>210</v>
      </c>
      <c r="E73" s="1" t="s">
        <v>211</v>
      </c>
      <c r="F73" s="35">
        <v>1215612.7108422965</v>
      </c>
      <c r="G73" s="6"/>
      <c r="H73" s="29" t="s">
        <v>425</v>
      </c>
      <c r="I73" s="31"/>
      <c r="J73" s="6"/>
      <c r="K73" s="47">
        <v>521332</v>
      </c>
      <c r="L73" s="47">
        <v>0</v>
      </c>
      <c r="M73" s="47">
        <f t="shared" si="2"/>
        <v>521332</v>
      </c>
    </row>
    <row r="74" spans="1:13" x14ac:dyDescent="0.2">
      <c r="A74" s="1" t="s">
        <v>428</v>
      </c>
      <c r="B74" s="17" t="s">
        <v>430</v>
      </c>
      <c r="C74" s="1" t="s">
        <v>212</v>
      </c>
      <c r="D74" s="1" t="s">
        <v>213</v>
      </c>
      <c r="E74" s="1" t="s">
        <v>214</v>
      </c>
      <c r="F74" s="35">
        <v>991040.6164490357</v>
      </c>
      <c r="G74" s="6"/>
      <c r="H74" s="29" t="s">
        <v>425</v>
      </c>
      <c r="I74" s="31"/>
      <c r="J74" s="6"/>
      <c r="K74" s="47">
        <v>100000</v>
      </c>
      <c r="L74" s="47">
        <v>0</v>
      </c>
      <c r="M74" s="47">
        <f t="shared" si="2"/>
        <v>100000</v>
      </c>
    </row>
    <row r="75" spans="1:13" x14ac:dyDescent="0.2">
      <c r="A75" s="1" t="s">
        <v>428</v>
      </c>
      <c r="B75" s="17" t="s">
        <v>430</v>
      </c>
      <c r="C75" s="1" t="s">
        <v>215</v>
      </c>
      <c r="D75" s="1" t="s">
        <v>216</v>
      </c>
      <c r="E75" s="1" t="s">
        <v>217</v>
      </c>
      <c r="F75" s="35">
        <v>459713.81170650944</v>
      </c>
      <c r="G75" s="6"/>
      <c r="H75" s="29" t="s">
        <v>425</v>
      </c>
      <c r="I75" s="31"/>
      <c r="J75" s="6"/>
      <c r="K75" s="47">
        <v>229856.91</v>
      </c>
      <c r="L75" s="47">
        <v>0</v>
      </c>
      <c r="M75" s="47">
        <f t="shared" si="2"/>
        <v>229856.91</v>
      </c>
    </row>
    <row r="76" spans="1:13" x14ac:dyDescent="0.2">
      <c r="A76" s="1" t="s">
        <v>428</v>
      </c>
      <c r="B76" s="17" t="s">
        <v>430</v>
      </c>
      <c r="C76" s="1" t="s">
        <v>218</v>
      </c>
      <c r="D76" s="1" t="s">
        <v>219</v>
      </c>
      <c r="E76" s="1" t="s">
        <v>220</v>
      </c>
      <c r="F76" s="35">
        <v>673633.5997825712</v>
      </c>
      <c r="G76" s="6"/>
      <c r="H76" s="29" t="s">
        <v>425</v>
      </c>
      <c r="I76" s="31"/>
      <c r="J76" s="6"/>
      <c r="K76" s="47">
        <v>336816.8</v>
      </c>
      <c r="L76" s="47">
        <v>0</v>
      </c>
      <c r="M76" s="47">
        <f t="shared" si="2"/>
        <v>336816.8</v>
      </c>
    </row>
    <row r="77" spans="1:13" x14ac:dyDescent="0.2">
      <c r="A77" s="1" t="s">
        <v>428</v>
      </c>
      <c r="B77" s="17" t="s">
        <v>430</v>
      </c>
      <c r="C77" s="1" t="s">
        <v>221</v>
      </c>
      <c r="D77" s="1" t="s">
        <v>222</v>
      </c>
      <c r="E77" s="1" t="s">
        <v>223</v>
      </c>
      <c r="F77" s="35">
        <v>718770.31118508801</v>
      </c>
      <c r="G77" s="6"/>
      <c r="H77" s="6" t="s">
        <v>450</v>
      </c>
      <c r="I77" s="31"/>
      <c r="J77" s="6"/>
      <c r="K77" s="47">
        <v>1220852.8500000001</v>
      </c>
      <c r="L77" s="47">
        <v>0</v>
      </c>
      <c r="M77" s="47">
        <f t="shared" si="2"/>
        <v>1220852.8500000001</v>
      </c>
    </row>
    <row r="78" spans="1:13" x14ac:dyDescent="0.2">
      <c r="A78" s="1" t="s">
        <v>428</v>
      </c>
      <c r="B78" s="17" t="s">
        <v>430</v>
      </c>
      <c r="C78" s="1" t="s">
        <v>224</v>
      </c>
      <c r="D78" s="1" t="s">
        <v>225</v>
      </c>
      <c r="E78" s="1" t="s">
        <v>226</v>
      </c>
      <c r="F78" s="35">
        <v>1425358.5301185101</v>
      </c>
      <c r="G78" s="6"/>
      <c r="H78" s="6" t="s">
        <v>450</v>
      </c>
      <c r="I78" s="31"/>
      <c r="J78" s="6"/>
      <c r="K78" s="47">
        <v>2421014.04</v>
      </c>
      <c r="L78" s="47">
        <v>0</v>
      </c>
      <c r="M78" s="47">
        <f t="shared" si="2"/>
        <v>2421014.04</v>
      </c>
    </row>
    <row r="79" spans="1:13" x14ac:dyDescent="0.2">
      <c r="A79" s="1" t="s">
        <v>428</v>
      </c>
      <c r="B79" s="17" t="s">
        <v>430</v>
      </c>
      <c r="C79" s="1" t="s">
        <v>227</v>
      </c>
      <c r="D79" s="1" t="s">
        <v>228</v>
      </c>
      <c r="E79" s="1" t="s">
        <v>229</v>
      </c>
      <c r="F79" s="35">
        <v>541861.10773984715</v>
      </c>
      <c r="G79" s="6"/>
      <c r="H79" s="26" t="s">
        <v>2</v>
      </c>
      <c r="I79" s="31"/>
      <c r="J79" s="6"/>
      <c r="K79" s="47">
        <v>897219.39</v>
      </c>
      <c r="L79" s="47">
        <v>-752711</v>
      </c>
      <c r="M79" s="47">
        <f t="shared" si="2"/>
        <v>144508.39000000001</v>
      </c>
    </row>
    <row r="80" spans="1:13" x14ac:dyDescent="0.2">
      <c r="A80" s="1" t="s">
        <v>428</v>
      </c>
      <c r="B80" s="17" t="s">
        <v>430</v>
      </c>
      <c r="C80" s="1" t="s">
        <v>230</v>
      </c>
      <c r="D80" s="1" t="s">
        <v>231</v>
      </c>
      <c r="E80" s="1" t="s">
        <v>232</v>
      </c>
      <c r="F80" s="35">
        <v>1339087.2313325256</v>
      </c>
      <c r="G80" s="6"/>
      <c r="H80" s="6" t="s">
        <v>450</v>
      </c>
      <c r="I80" s="31"/>
      <c r="J80" s="6"/>
      <c r="K80" s="47">
        <v>2274479.66</v>
      </c>
      <c r="L80" s="47">
        <v>0</v>
      </c>
      <c r="M80" s="47">
        <f t="shared" si="2"/>
        <v>2274479.66</v>
      </c>
    </row>
    <row r="81" spans="1:13" x14ac:dyDescent="0.2">
      <c r="A81" s="1" t="s">
        <v>428</v>
      </c>
      <c r="B81" s="17" t="s">
        <v>430</v>
      </c>
      <c r="C81" s="1" t="s">
        <v>233</v>
      </c>
      <c r="D81" s="1" t="s">
        <v>234</v>
      </c>
      <c r="E81" s="1" t="s">
        <v>235</v>
      </c>
      <c r="F81" s="35">
        <v>1604443.0855095237</v>
      </c>
      <c r="G81" s="6"/>
      <c r="H81" s="29" t="s">
        <v>425</v>
      </c>
      <c r="I81" s="31"/>
      <c r="J81" s="6"/>
      <c r="K81" s="47">
        <v>105490</v>
      </c>
      <c r="L81" s="47">
        <v>0</v>
      </c>
      <c r="M81" s="47">
        <f t="shared" si="2"/>
        <v>105490</v>
      </c>
    </row>
    <row r="82" spans="1:13" x14ac:dyDescent="0.2">
      <c r="A82" s="1" t="s">
        <v>428</v>
      </c>
      <c r="B82" s="17" t="s">
        <v>430</v>
      </c>
      <c r="C82" s="1" t="s">
        <v>236</v>
      </c>
      <c r="D82" s="1" t="s">
        <v>237</v>
      </c>
      <c r="E82" s="1" t="s">
        <v>238</v>
      </c>
      <c r="F82" s="35">
        <v>573067.63572891057</v>
      </c>
      <c r="G82" s="6"/>
      <c r="H82" s="6" t="s">
        <v>450</v>
      </c>
      <c r="I82" s="31"/>
      <c r="J82" s="6"/>
      <c r="K82" s="47">
        <v>973372.51</v>
      </c>
      <c r="L82" s="47">
        <v>0</v>
      </c>
      <c r="M82" s="47">
        <f t="shared" si="2"/>
        <v>973372.51</v>
      </c>
    </row>
    <row r="83" spans="1:13" x14ac:dyDescent="0.2">
      <c r="A83" s="1" t="s">
        <v>428</v>
      </c>
      <c r="B83" s="17" t="s">
        <v>430</v>
      </c>
      <c r="C83" s="1" t="s">
        <v>239</v>
      </c>
      <c r="D83" s="1" t="s">
        <v>240</v>
      </c>
      <c r="E83" s="1" t="s">
        <v>241</v>
      </c>
      <c r="F83" s="35">
        <v>1012957.9668610916</v>
      </c>
      <c r="G83" s="6"/>
      <c r="H83" s="29" t="s">
        <v>425</v>
      </c>
      <c r="I83" s="31"/>
      <c r="J83" s="6"/>
      <c r="K83" s="47">
        <v>273248</v>
      </c>
      <c r="L83" s="47">
        <v>0</v>
      </c>
      <c r="M83" s="47">
        <f t="shared" si="2"/>
        <v>273248</v>
      </c>
    </row>
    <row r="84" spans="1:13" x14ac:dyDescent="0.2">
      <c r="A84" s="1" t="s">
        <v>428</v>
      </c>
      <c r="B84" s="17" t="s">
        <v>430</v>
      </c>
      <c r="C84" s="1" t="s">
        <v>242</v>
      </c>
      <c r="D84" s="1" t="s">
        <v>243</v>
      </c>
      <c r="E84" s="1" t="s">
        <v>244</v>
      </c>
      <c r="F84" s="35">
        <v>807733.00658290461</v>
      </c>
      <c r="G84" s="6"/>
      <c r="H84" s="29" t="s">
        <v>425</v>
      </c>
      <c r="I84" s="31"/>
      <c r="J84" s="6"/>
      <c r="K84" s="47">
        <v>225000</v>
      </c>
      <c r="L84" s="47">
        <v>0</v>
      </c>
      <c r="M84" s="47">
        <f t="shared" si="2"/>
        <v>225000</v>
      </c>
    </row>
    <row r="85" spans="1:13" x14ac:dyDescent="0.2">
      <c r="A85" s="1" t="s">
        <v>428</v>
      </c>
      <c r="B85" s="17" t="s">
        <v>430</v>
      </c>
      <c r="C85" s="1" t="s">
        <v>245</v>
      </c>
      <c r="D85" s="1" t="s">
        <v>246</v>
      </c>
      <c r="E85" s="1" t="s">
        <v>247</v>
      </c>
      <c r="F85" s="35">
        <v>887259.91774296761</v>
      </c>
      <c r="G85" s="6"/>
      <c r="H85" s="6" t="s">
        <v>450</v>
      </c>
      <c r="I85" s="31"/>
      <c r="J85" s="6"/>
      <c r="K85" s="47">
        <v>1507037.47</v>
      </c>
      <c r="L85" s="47">
        <v>0</v>
      </c>
      <c r="M85" s="47">
        <f t="shared" si="2"/>
        <v>1507037.47</v>
      </c>
    </row>
    <row r="86" spans="1:13" x14ac:dyDescent="0.2">
      <c r="A86" s="1" t="s">
        <v>428</v>
      </c>
      <c r="B86" s="17" t="s">
        <v>430</v>
      </c>
      <c r="C86" s="1" t="s">
        <v>248</v>
      </c>
      <c r="D86" s="1" t="s">
        <v>249</v>
      </c>
      <c r="E86" s="1" t="s">
        <v>250</v>
      </c>
      <c r="F86" s="35">
        <v>701465.0284759067</v>
      </c>
      <c r="G86" s="6"/>
      <c r="H86" s="6" t="s">
        <v>450</v>
      </c>
      <c r="I86" s="31"/>
      <c r="J86" s="6"/>
      <c r="K86" s="47">
        <v>1191459.3</v>
      </c>
      <c r="L86" s="47">
        <v>0</v>
      </c>
      <c r="M86" s="47">
        <f t="shared" si="2"/>
        <v>1191459.3</v>
      </c>
    </row>
    <row r="87" spans="1:13" x14ac:dyDescent="0.2">
      <c r="A87" s="1" t="s">
        <v>428</v>
      </c>
      <c r="B87" s="17" t="s">
        <v>430</v>
      </c>
      <c r="C87" s="1" t="s">
        <v>251</v>
      </c>
      <c r="D87" s="1" t="s">
        <v>252</v>
      </c>
      <c r="E87" s="1" t="s">
        <v>253</v>
      </c>
      <c r="F87" s="35">
        <v>1609343.2992406636</v>
      </c>
      <c r="G87" s="6"/>
      <c r="H87" s="6" t="s">
        <v>450</v>
      </c>
      <c r="I87" s="31"/>
      <c r="J87" s="6"/>
      <c r="K87" s="47">
        <v>2733517.68</v>
      </c>
      <c r="L87" s="47">
        <v>0</v>
      </c>
      <c r="M87" s="47">
        <f t="shared" si="2"/>
        <v>2733517.68</v>
      </c>
    </row>
    <row r="88" spans="1:13" x14ac:dyDescent="0.2">
      <c r="A88" s="1" t="s">
        <v>428</v>
      </c>
      <c r="B88" s="17" t="s">
        <v>430</v>
      </c>
      <c r="C88" s="1" t="s">
        <v>254</v>
      </c>
      <c r="D88" s="1" t="s">
        <v>255</v>
      </c>
      <c r="E88" s="1" t="s">
        <v>256</v>
      </c>
      <c r="F88" s="35">
        <v>749910.84634470567</v>
      </c>
      <c r="G88" s="6"/>
      <c r="H88" s="29" t="s">
        <v>425</v>
      </c>
      <c r="I88" s="31"/>
      <c r="J88" s="6"/>
      <c r="K88" s="47">
        <v>180000</v>
      </c>
      <c r="L88" s="47">
        <v>0</v>
      </c>
      <c r="M88" s="47">
        <f t="shared" si="2"/>
        <v>180000</v>
      </c>
    </row>
    <row r="89" spans="1:13" x14ac:dyDescent="0.2">
      <c r="A89" s="1" t="s">
        <v>428</v>
      </c>
      <c r="B89" s="17" t="s">
        <v>430</v>
      </c>
      <c r="C89" s="1" t="s">
        <v>257</v>
      </c>
      <c r="D89" s="1" t="s">
        <v>258</v>
      </c>
      <c r="E89" s="1" t="s">
        <v>259</v>
      </c>
      <c r="F89" s="35">
        <v>604225.62640307844</v>
      </c>
      <c r="G89" s="6"/>
      <c r="H89" s="29" t="s">
        <v>425</v>
      </c>
      <c r="I89" s="31"/>
      <c r="J89" s="6"/>
      <c r="K89" s="47">
        <v>75000</v>
      </c>
      <c r="L89" s="47">
        <v>0</v>
      </c>
      <c r="M89" s="47">
        <f t="shared" si="2"/>
        <v>75000</v>
      </c>
    </row>
    <row r="90" spans="1:13" x14ac:dyDescent="0.2">
      <c r="A90" s="1" t="s">
        <v>428</v>
      </c>
      <c r="B90" s="17" t="s">
        <v>430</v>
      </c>
      <c r="C90" s="1" t="s">
        <v>260</v>
      </c>
      <c r="D90" s="1" t="s">
        <v>261</v>
      </c>
      <c r="E90" s="1" t="s">
        <v>262</v>
      </c>
      <c r="F90" s="35">
        <v>1440012.8543252125</v>
      </c>
      <c r="G90" s="6"/>
      <c r="H90" s="29" t="s">
        <v>425</v>
      </c>
      <c r="I90" s="31"/>
      <c r="J90" s="6"/>
      <c r="K90" s="47">
        <v>227000</v>
      </c>
      <c r="L90" s="47">
        <v>0</v>
      </c>
      <c r="M90" s="47">
        <f t="shared" si="2"/>
        <v>227000</v>
      </c>
    </row>
    <row r="91" spans="1:13" x14ac:dyDescent="0.2">
      <c r="A91" s="1" t="s">
        <v>428</v>
      </c>
      <c r="B91" s="17" t="s">
        <v>430</v>
      </c>
      <c r="C91" s="1" t="s">
        <v>263</v>
      </c>
      <c r="D91" s="1" t="s">
        <v>264</v>
      </c>
      <c r="E91" s="1" t="s">
        <v>265</v>
      </c>
      <c r="F91" s="35">
        <v>415292.0221049916</v>
      </c>
      <c r="G91" s="6"/>
      <c r="H91" s="29" t="s">
        <v>425</v>
      </c>
      <c r="I91" s="31"/>
      <c r="J91" s="6"/>
      <c r="K91" s="47">
        <v>207646.01</v>
      </c>
      <c r="L91" s="47">
        <v>0</v>
      </c>
      <c r="M91" s="47">
        <f t="shared" si="2"/>
        <v>207646.01</v>
      </c>
    </row>
    <row r="92" spans="1:13" x14ac:dyDescent="0.2">
      <c r="A92" s="1" t="s">
        <v>428</v>
      </c>
      <c r="B92" s="17" t="s">
        <v>430</v>
      </c>
      <c r="C92" s="1" t="s">
        <v>266</v>
      </c>
      <c r="D92" s="1" t="s">
        <v>267</v>
      </c>
      <c r="E92" s="1" t="s">
        <v>268</v>
      </c>
      <c r="F92" s="35">
        <v>384353.94464507513</v>
      </c>
      <c r="G92" s="6"/>
      <c r="H92" s="6" t="s">
        <v>450</v>
      </c>
      <c r="I92" s="31"/>
      <c r="J92" s="6"/>
      <c r="K92" s="47">
        <v>652836.65</v>
      </c>
      <c r="L92" s="47">
        <v>0</v>
      </c>
      <c r="M92" s="47">
        <f t="shared" si="2"/>
        <v>652836.65</v>
      </c>
    </row>
    <row r="93" spans="1:13" x14ac:dyDescent="0.2">
      <c r="A93" s="1" t="s">
        <v>428</v>
      </c>
      <c r="B93" s="17" t="s">
        <v>430</v>
      </c>
      <c r="C93" s="1" t="s">
        <v>269</v>
      </c>
      <c r="D93" s="1" t="s">
        <v>270</v>
      </c>
      <c r="E93" s="1" t="s">
        <v>271</v>
      </c>
      <c r="F93" s="35">
        <v>822631.3187604472</v>
      </c>
      <c r="G93" s="6"/>
      <c r="H93" s="6" t="s">
        <v>450</v>
      </c>
      <c r="I93" s="31"/>
      <c r="J93" s="6"/>
      <c r="K93" s="47">
        <v>1397263.8699999999</v>
      </c>
      <c r="L93" s="47">
        <v>0</v>
      </c>
      <c r="M93" s="47">
        <f t="shared" si="2"/>
        <v>1397263.8699999999</v>
      </c>
    </row>
    <row r="94" spans="1:13" x14ac:dyDescent="0.2">
      <c r="A94" s="1" t="s">
        <v>428</v>
      </c>
      <c r="B94" s="17" t="s">
        <v>430</v>
      </c>
      <c r="C94" s="1" t="s">
        <v>272</v>
      </c>
      <c r="D94" s="1" t="s">
        <v>273</v>
      </c>
      <c r="E94" s="1" t="s">
        <v>274</v>
      </c>
      <c r="F94" s="35">
        <v>380248.02552506141</v>
      </c>
      <c r="G94" s="6"/>
      <c r="H94" s="6" t="s">
        <v>450</v>
      </c>
      <c r="I94" s="31"/>
      <c r="J94" s="6"/>
      <c r="K94" s="47">
        <v>645862.63</v>
      </c>
      <c r="L94" s="47">
        <v>0</v>
      </c>
      <c r="M94" s="47">
        <f t="shared" si="2"/>
        <v>645862.63</v>
      </c>
    </row>
    <row r="95" spans="1:13" x14ac:dyDescent="0.2">
      <c r="A95" s="1" t="s">
        <v>428</v>
      </c>
      <c r="B95" s="17" t="s">
        <v>430</v>
      </c>
      <c r="C95" s="1" t="s">
        <v>275</v>
      </c>
      <c r="D95" s="1" t="s">
        <v>276</v>
      </c>
      <c r="E95" s="1" t="s">
        <v>277</v>
      </c>
      <c r="F95" s="35">
        <v>1046382.9740938023</v>
      </c>
      <c r="G95" s="6"/>
      <c r="H95" s="29" t="s">
        <v>425</v>
      </c>
      <c r="I95" s="31"/>
      <c r="J95" s="6"/>
      <c r="K95" s="47">
        <v>523191.49</v>
      </c>
      <c r="L95" s="47">
        <v>0</v>
      </c>
      <c r="M95" s="47">
        <f t="shared" si="2"/>
        <v>523191.49</v>
      </c>
    </row>
    <row r="96" spans="1:13" x14ac:dyDescent="0.2">
      <c r="A96" s="1" t="s">
        <v>428</v>
      </c>
      <c r="B96" s="17" t="s">
        <v>430</v>
      </c>
      <c r="C96" s="1" t="s">
        <v>278</v>
      </c>
      <c r="D96" s="1" t="s">
        <v>279</v>
      </c>
      <c r="E96" s="1" t="s">
        <v>280</v>
      </c>
      <c r="F96" s="35">
        <v>1123816.7761584409</v>
      </c>
      <c r="G96" s="6"/>
      <c r="H96" s="29" t="s">
        <v>425</v>
      </c>
      <c r="I96" s="31"/>
      <c r="J96" s="6"/>
      <c r="K96" s="47">
        <v>86314</v>
      </c>
      <c r="L96" s="47">
        <v>0</v>
      </c>
      <c r="M96" s="47">
        <f t="shared" si="2"/>
        <v>86314</v>
      </c>
    </row>
    <row r="97" spans="1:13" x14ac:dyDescent="0.2">
      <c r="A97" s="1" t="s">
        <v>428</v>
      </c>
      <c r="B97" s="17" t="s">
        <v>430</v>
      </c>
      <c r="C97" s="1" t="s">
        <v>281</v>
      </c>
      <c r="D97" s="1" t="s">
        <v>282</v>
      </c>
      <c r="E97" s="1" t="s">
        <v>283</v>
      </c>
      <c r="F97" s="35">
        <v>515570.11807175726</v>
      </c>
      <c r="G97" s="6"/>
      <c r="H97" s="6" t="s">
        <v>450</v>
      </c>
      <c r="I97" s="31"/>
      <c r="J97" s="6"/>
      <c r="K97" s="47">
        <v>875711.24</v>
      </c>
      <c r="L97" s="47">
        <v>0</v>
      </c>
      <c r="M97" s="47">
        <f t="shared" si="2"/>
        <v>875711.24</v>
      </c>
    </row>
    <row r="98" spans="1:13" x14ac:dyDescent="0.2">
      <c r="A98" s="1" t="s">
        <v>428</v>
      </c>
      <c r="B98" s="17" t="s">
        <v>430</v>
      </c>
      <c r="C98" s="1" t="s">
        <v>284</v>
      </c>
      <c r="D98" s="1" t="s">
        <v>285</v>
      </c>
      <c r="E98" s="1" t="s">
        <v>286</v>
      </c>
      <c r="F98" s="35">
        <v>1094569.9214854352</v>
      </c>
      <c r="G98" s="6"/>
      <c r="H98" s="6" t="s">
        <v>450</v>
      </c>
      <c r="I98" s="31"/>
      <c r="J98" s="6"/>
      <c r="K98" s="47">
        <v>1859159.72</v>
      </c>
      <c r="L98" s="47">
        <v>0</v>
      </c>
      <c r="M98" s="47">
        <f t="shared" si="2"/>
        <v>1859159.72</v>
      </c>
    </row>
    <row r="99" spans="1:13" x14ac:dyDescent="0.2">
      <c r="A99" s="1" t="s">
        <v>428</v>
      </c>
      <c r="B99" s="17" t="s">
        <v>430</v>
      </c>
      <c r="C99" s="1" t="s">
        <v>287</v>
      </c>
      <c r="D99" s="1" t="s">
        <v>288</v>
      </c>
      <c r="E99" s="1" t="s">
        <v>289</v>
      </c>
      <c r="F99" s="35">
        <v>774318.26537707448</v>
      </c>
      <c r="G99" s="6"/>
      <c r="H99" s="29" t="s">
        <v>425</v>
      </c>
      <c r="I99" s="31"/>
      <c r="J99" s="6"/>
      <c r="K99" s="47">
        <v>134755</v>
      </c>
      <c r="L99" s="47">
        <v>0</v>
      </c>
      <c r="M99" s="47">
        <f t="shared" si="2"/>
        <v>134755</v>
      </c>
    </row>
    <row r="100" spans="1:13" x14ac:dyDescent="0.2">
      <c r="A100" s="1" t="s">
        <v>428</v>
      </c>
      <c r="B100" s="17" t="s">
        <v>430</v>
      </c>
      <c r="C100" s="1" t="s">
        <v>290</v>
      </c>
      <c r="D100" s="1" t="s">
        <v>291</v>
      </c>
      <c r="E100" s="1" t="s">
        <v>292</v>
      </c>
      <c r="F100" s="35">
        <v>614850.2218176946</v>
      </c>
      <c r="G100" s="6"/>
      <c r="H100" s="6" t="s">
        <v>450</v>
      </c>
      <c r="I100" s="31"/>
      <c r="J100" s="6"/>
      <c r="K100" s="47">
        <v>1044341.4600000001</v>
      </c>
      <c r="L100" s="47">
        <v>0</v>
      </c>
      <c r="M100" s="47">
        <f t="shared" si="2"/>
        <v>1044341.4600000001</v>
      </c>
    </row>
    <row r="101" spans="1:13" x14ac:dyDescent="0.2">
      <c r="A101" s="1" t="s">
        <v>428</v>
      </c>
      <c r="B101" s="17" t="s">
        <v>430</v>
      </c>
      <c r="C101" s="1" t="s">
        <v>293</v>
      </c>
      <c r="D101" s="1" t="s">
        <v>294</v>
      </c>
      <c r="E101" s="1" t="s">
        <v>295</v>
      </c>
      <c r="F101" s="35">
        <v>607342.720291581</v>
      </c>
      <c r="G101" s="6"/>
      <c r="H101" s="29" t="s">
        <v>425</v>
      </c>
      <c r="I101" s="31"/>
      <c r="J101" s="6"/>
      <c r="K101" s="47">
        <v>130000</v>
      </c>
      <c r="L101" s="47">
        <v>0</v>
      </c>
      <c r="M101" s="47">
        <f t="shared" si="2"/>
        <v>130000</v>
      </c>
    </row>
    <row r="102" spans="1:13" x14ac:dyDescent="0.2">
      <c r="A102" s="1" t="s">
        <v>428</v>
      </c>
      <c r="B102" s="17" t="s">
        <v>430</v>
      </c>
      <c r="C102" s="1" t="s">
        <v>296</v>
      </c>
      <c r="D102" s="1" t="s">
        <v>297</v>
      </c>
      <c r="E102" s="1" t="s">
        <v>298</v>
      </c>
      <c r="F102" s="35">
        <v>866129.43085279688</v>
      </c>
      <c r="G102" s="6"/>
      <c r="H102" s="29" t="s">
        <v>425</v>
      </c>
      <c r="I102" s="31"/>
      <c r="J102" s="6"/>
      <c r="K102" s="47">
        <v>160000</v>
      </c>
      <c r="L102" s="47">
        <v>0</v>
      </c>
      <c r="M102" s="47">
        <f t="shared" si="2"/>
        <v>160000</v>
      </c>
    </row>
    <row r="103" spans="1:13" x14ac:dyDescent="0.2">
      <c r="A103" s="1" t="s">
        <v>428</v>
      </c>
      <c r="B103" s="17" t="s">
        <v>430</v>
      </c>
      <c r="C103" s="1" t="s">
        <v>299</v>
      </c>
      <c r="D103" s="1" t="s">
        <v>300</v>
      </c>
      <c r="E103" s="1" t="s">
        <v>301</v>
      </c>
      <c r="F103" s="35">
        <v>659088.65070486814</v>
      </c>
      <c r="G103" s="6"/>
      <c r="H103" s="6" t="s">
        <v>450</v>
      </c>
      <c r="I103" s="31"/>
      <c r="J103" s="6"/>
      <c r="K103" s="47">
        <v>1119481.76</v>
      </c>
      <c r="L103" s="47">
        <v>0</v>
      </c>
      <c r="M103" s="47">
        <f t="shared" si="2"/>
        <v>1119481.76</v>
      </c>
    </row>
    <row r="104" spans="1:13" x14ac:dyDescent="0.2">
      <c r="A104" s="1" t="s">
        <v>428</v>
      </c>
      <c r="B104" s="17" t="s">
        <v>430</v>
      </c>
      <c r="C104" s="1" t="s">
        <v>302</v>
      </c>
      <c r="D104" s="1" t="s">
        <v>303</v>
      </c>
      <c r="E104" s="1" t="s">
        <v>304</v>
      </c>
      <c r="F104" s="35">
        <v>1524268.7283942923</v>
      </c>
      <c r="G104" s="6"/>
      <c r="H104" s="29" t="s">
        <v>425</v>
      </c>
      <c r="I104" s="31"/>
      <c r="J104" s="6"/>
      <c r="K104" s="47">
        <v>143492.56</v>
      </c>
      <c r="L104" s="47">
        <v>0</v>
      </c>
      <c r="M104" s="47">
        <f t="shared" si="2"/>
        <v>143492.56</v>
      </c>
    </row>
    <row r="105" spans="1:13" x14ac:dyDescent="0.2">
      <c r="A105" s="1" t="s">
        <v>428</v>
      </c>
      <c r="B105" s="17" t="s">
        <v>430</v>
      </c>
      <c r="C105" s="1" t="s">
        <v>305</v>
      </c>
      <c r="D105" s="1" t="s">
        <v>306</v>
      </c>
      <c r="E105" s="1" t="s">
        <v>307</v>
      </c>
      <c r="F105" s="35">
        <v>1760059.9751043916</v>
      </c>
      <c r="G105" s="6"/>
      <c r="H105" s="6" t="s">
        <v>450</v>
      </c>
      <c r="I105" s="31"/>
      <c r="J105" s="6"/>
      <c r="K105" s="47">
        <v>2989514.4499999997</v>
      </c>
      <c r="L105" s="47">
        <v>0</v>
      </c>
      <c r="M105" s="47">
        <f t="shared" si="2"/>
        <v>2989514.4499999997</v>
      </c>
    </row>
    <row r="106" spans="1:13" x14ac:dyDescent="0.2">
      <c r="A106" s="1" t="s">
        <v>428</v>
      </c>
      <c r="B106" s="17" t="s">
        <v>430</v>
      </c>
      <c r="C106" s="1" t="s">
        <v>308</v>
      </c>
      <c r="D106" s="1" t="s">
        <v>309</v>
      </c>
      <c r="E106" s="1" t="s">
        <v>310</v>
      </c>
      <c r="F106" s="35">
        <v>1388543.7745650783</v>
      </c>
      <c r="G106" s="6"/>
      <c r="H106" s="6" t="s">
        <v>450</v>
      </c>
      <c r="I106" s="31"/>
      <c r="J106" s="6"/>
      <c r="K106" s="47">
        <v>2358483.08</v>
      </c>
      <c r="L106" s="47">
        <v>0</v>
      </c>
      <c r="M106" s="47">
        <f t="shared" si="2"/>
        <v>2358483.08</v>
      </c>
    </row>
    <row r="107" spans="1:13" x14ac:dyDescent="0.2">
      <c r="A107" s="1" t="s">
        <v>428</v>
      </c>
      <c r="B107" s="17" t="s">
        <v>430</v>
      </c>
      <c r="C107" s="1" t="s">
        <v>311</v>
      </c>
      <c r="D107" s="1" t="s">
        <v>312</v>
      </c>
      <c r="E107" s="1" t="s">
        <v>313</v>
      </c>
      <c r="F107" s="35">
        <v>137282.44014859386</v>
      </c>
      <c r="G107" s="6"/>
      <c r="H107" s="6" t="s">
        <v>450</v>
      </c>
      <c r="I107" s="31"/>
      <c r="J107" s="6"/>
      <c r="K107" s="47">
        <v>233178.33000000002</v>
      </c>
      <c r="L107" s="47">
        <v>0</v>
      </c>
      <c r="M107" s="47">
        <f t="shared" si="2"/>
        <v>233178.33000000002</v>
      </c>
    </row>
    <row r="108" spans="1:13" x14ac:dyDescent="0.2">
      <c r="A108" s="1" t="s">
        <v>428</v>
      </c>
      <c r="B108" s="17" t="s">
        <v>430</v>
      </c>
      <c r="C108" s="1" t="s">
        <v>314</v>
      </c>
      <c r="D108" s="1" t="s">
        <v>315</v>
      </c>
      <c r="E108" s="1" t="s">
        <v>316</v>
      </c>
      <c r="F108" s="35">
        <v>3000222.6069419533</v>
      </c>
      <c r="G108" s="6"/>
      <c r="H108" s="29" t="s">
        <v>425</v>
      </c>
      <c r="I108" s="31"/>
      <c r="J108" s="6"/>
      <c r="K108" s="47">
        <v>661216.1</v>
      </c>
      <c r="L108" s="47">
        <v>0</v>
      </c>
      <c r="M108" s="47">
        <f t="shared" si="2"/>
        <v>661216.1</v>
      </c>
    </row>
    <row r="109" spans="1:13" x14ac:dyDescent="0.2">
      <c r="A109" s="1" t="s">
        <v>428</v>
      </c>
      <c r="B109" s="17" t="s">
        <v>430</v>
      </c>
      <c r="C109" s="1" t="s">
        <v>317</v>
      </c>
      <c r="D109" s="1" t="s">
        <v>318</v>
      </c>
      <c r="E109" s="1" t="s">
        <v>319</v>
      </c>
      <c r="F109" s="35">
        <v>967985.22343052179</v>
      </c>
      <c r="G109" s="6"/>
      <c r="H109" s="6" t="s">
        <v>450</v>
      </c>
      <c r="I109" s="31"/>
      <c r="J109" s="6"/>
      <c r="K109" s="47">
        <v>1644151.81</v>
      </c>
      <c r="L109" s="47">
        <v>0</v>
      </c>
      <c r="M109" s="47">
        <f t="shared" si="2"/>
        <v>1644151.81</v>
      </c>
    </row>
    <row r="110" spans="1:13" x14ac:dyDescent="0.2">
      <c r="A110" s="1" t="s">
        <v>428</v>
      </c>
      <c r="B110" s="17" t="s">
        <v>430</v>
      </c>
      <c r="C110" s="1" t="s">
        <v>320</v>
      </c>
      <c r="D110" s="1" t="s">
        <v>321</v>
      </c>
      <c r="E110" s="1" t="s">
        <v>322</v>
      </c>
      <c r="F110" s="35">
        <v>1101179.332640592</v>
      </c>
      <c r="G110" s="6"/>
      <c r="H110" s="6" t="s">
        <v>450</v>
      </c>
      <c r="I110" s="31"/>
      <c r="J110" s="6"/>
      <c r="K110" s="47">
        <v>1870385.99</v>
      </c>
      <c r="L110" s="47">
        <v>0</v>
      </c>
      <c r="M110" s="47">
        <f t="shared" si="2"/>
        <v>1870385.99</v>
      </c>
    </row>
    <row r="111" spans="1:13" x14ac:dyDescent="0.2">
      <c r="A111" s="1" t="s">
        <v>428</v>
      </c>
      <c r="B111" s="17" t="s">
        <v>430</v>
      </c>
      <c r="C111" s="1" t="s">
        <v>323</v>
      </c>
      <c r="D111" s="1" t="s">
        <v>324</v>
      </c>
      <c r="E111" s="1" t="s">
        <v>325</v>
      </c>
      <c r="F111" s="35">
        <v>1060730.6960544363</v>
      </c>
      <c r="G111" s="6"/>
      <c r="H111" s="29" t="s">
        <v>425</v>
      </c>
      <c r="I111" s="31"/>
      <c r="J111" s="6"/>
      <c r="K111" s="47">
        <v>302500</v>
      </c>
      <c r="L111" s="47">
        <v>0</v>
      </c>
      <c r="M111" s="47">
        <f t="shared" si="2"/>
        <v>302500</v>
      </c>
    </row>
    <row r="112" spans="1:13" x14ac:dyDescent="0.2">
      <c r="A112" s="1" t="s">
        <v>428</v>
      </c>
      <c r="B112" s="17" t="s">
        <v>430</v>
      </c>
      <c r="C112" s="1" t="s">
        <v>326</v>
      </c>
      <c r="D112" s="1" t="s">
        <v>327</v>
      </c>
      <c r="E112" s="1" t="s">
        <v>328</v>
      </c>
      <c r="F112" s="35">
        <v>2653237.4710738733</v>
      </c>
      <c r="G112" s="6"/>
      <c r="H112" s="6" t="s">
        <v>450</v>
      </c>
      <c r="I112" s="31"/>
      <c r="J112" s="6"/>
      <c r="K112" s="47">
        <v>4506603.1099999994</v>
      </c>
      <c r="L112" s="47">
        <v>0</v>
      </c>
      <c r="M112" s="47">
        <f t="shared" si="2"/>
        <v>4506603.1099999994</v>
      </c>
    </row>
    <row r="113" spans="1:13" x14ac:dyDescent="0.2">
      <c r="A113" s="1" t="s">
        <v>428</v>
      </c>
      <c r="B113" s="17" t="s">
        <v>433</v>
      </c>
      <c r="C113" s="1" t="s">
        <v>329</v>
      </c>
      <c r="D113" s="1" t="s">
        <v>330</v>
      </c>
      <c r="E113" s="1" t="s">
        <v>331</v>
      </c>
      <c r="F113" s="35">
        <v>1133229.3953409158</v>
      </c>
      <c r="G113" s="6"/>
      <c r="H113" s="29" t="s">
        <v>425</v>
      </c>
      <c r="I113" s="31"/>
      <c r="J113" s="6"/>
      <c r="K113" s="47">
        <v>59850.17</v>
      </c>
      <c r="L113" s="47">
        <v>0</v>
      </c>
      <c r="M113" s="47">
        <f t="shared" si="2"/>
        <v>59850.17</v>
      </c>
    </row>
    <row r="114" spans="1:13" x14ac:dyDescent="0.2">
      <c r="K114" s="47"/>
      <c r="L114" s="47"/>
      <c r="M114" s="47"/>
    </row>
    <row r="115" spans="1:13" x14ac:dyDescent="0.2">
      <c r="K115" s="47"/>
      <c r="L115" s="47"/>
      <c r="M115" s="47"/>
    </row>
    <row r="116" spans="1:13" x14ac:dyDescent="0.2">
      <c r="B116" s="17"/>
      <c r="D116" s="22" t="s">
        <v>455</v>
      </c>
      <c r="F116" s="35"/>
      <c r="G116" s="6"/>
      <c r="H116" s="6"/>
      <c r="I116" s="31"/>
      <c r="K116" s="47"/>
      <c r="L116" s="47"/>
      <c r="M116" s="47">
        <f t="shared" si="2"/>
        <v>0</v>
      </c>
    </row>
    <row r="117" spans="1:13" x14ac:dyDescent="0.2">
      <c r="A117" s="1" t="s">
        <v>428</v>
      </c>
      <c r="B117" s="17" t="s">
        <v>434</v>
      </c>
      <c r="C117" s="1" t="s">
        <v>332</v>
      </c>
      <c r="D117" s="1" t="s">
        <v>333</v>
      </c>
      <c r="E117" s="1" t="s">
        <v>422</v>
      </c>
      <c r="F117" s="35">
        <v>255957.44024973735</v>
      </c>
      <c r="G117" s="6"/>
      <c r="H117" s="29" t="s">
        <v>425</v>
      </c>
      <c r="I117" s="31"/>
      <c r="K117" s="47">
        <v>54894</v>
      </c>
      <c r="L117" s="47">
        <v>0</v>
      </c>
      <c r="M117" s="47">
        <f t="shared" si="2"/>
        <v>54894</v>
      </c>
    </row>
    <row r="118" spans="1:13" x14ac:dyDescent="0.2">
      <c r="A118" s="1" t="s">
        <v>431</v>
      </c>
      <c r="B118" s="17" t="s">
        <v>434</v>
      </c>
      <c r="C118" s="1" t="s">
        <v>335</v>
      </c>
      <c r="D118" s="1" t="s">
        <v>336</v>
      </c>
      <c r="E118" s="1" t="s">
        <v>337</v>
      </c>
      <c r="F118" s="35">
        <v>0</v>
      </c>
      <c r="G118" s="6"/>
      <c r="H118" s="6">
        <f>F118</f>
        <v>0</v>
      </c>
      <c r="I118" s="31"/>
      <c r="K118" s="47">
        <v>0</v>
      </c>
      <c r="L118" s="47">
        <v>0</v>
      </c>
      <c r="M118" s="47">
        <f t="shared" si="2"/>
        <v>0</v>
      </c>
    </row>
    <row r="119" spans="1:13" x14ac:dyDescent="0.2">
      <c r="B119" s="17"/>
      <c r="F119" s="35"/>
      <c r="G119" s="6"/>
      <c r="H119" s="6"/>
      <c r="I119" s="31"/>
      <c r="K119" s="47"/>
      <c r="L119" s="47"/>
      <c r="M119" s="47"/>
    </row>
    <row r="120" spans="1:13" x14ac:dyDescent="0.2">
      <c r="A120" s="1" t="s">
        <v>428</v>
      </c>
      <c r="B120" s="17" t="s">
        <v>435</v>
      </c>
      <c r="C120" s="1" t="s">
        <v>338</v>
      </c>
      <c r="D120" s="1" t="s">
        <v>339</v>
      </c>
      <c r="E120" s="1" t="s">
        <v>340</v>
      </c>
      <c r="F120" s="35">
        <v>1690602.716864787</v>
      </c>
      <c r="G120" s="6"/>
      <c r="H120" s="29" t="s">
        <v>425</v>
      </c>
      <c r="I120" s="31"/>
      <c r="K120" s="47">
        <v>420000</v>
      </c>
      <c r="L120" s="47">
        <v>0</v>
      </c>
      <c r="M120" s="47">
        <f t="shared" si="2"/>
        <v>420000</v>
      </c>
    </row>
    <row r="121" spans="1:13" x14ac:dyDescent="0.2">
      <c r="A121" s="1" t="s">
        <v>431</v>
      </c>
      <c r="B121" s="17" t="s">
        <v>435</v>
      </c>
      <c r="C121" s="1" t="s">
        <v>341</v>
      </c>
      <c r="D121" s="1" t="s">
        <v>342</v>
      </c>
      <c r="E121" s="1" t="s">
        <v>343</v>
      </c>
      <c r="F121" s="35"/>
      <c r="G121" s="6"/>
      <c r="H121" s="6"/>
      <c r="I121" s="31"/>
      <c r="K121" s="47">
        <v>0</v>
      </c>
      <c r="L121" s="47">
        <v>0</v>
      </c>
      <c r="M121" s="47">
        <f t="shared" si="2"/>
        <v>0</v>
      </c>
    </row>
    <row r="122" spans="1:13" x14ac:dyDescent="0.2">
      <c r="B122" s="17"/>
      <c r="D122" s="22"/>
      <c r="F122" s="35"/>
      <c r="G122" s="6"/>
      <c r="H122" s="6"/>
      <c r="I122" s="31"/>
      <c r="K122" s="47"/>
      <c r="L122" s="47"/>
      <c r="M122" s="47"/>
    </row>
    <row r="123" spans="1:13" x14ac:dyDescent="0.2">
      <c r="A123" s="1" t="s">
        <v>428</v>
      </c>
      <c r="B123" s="17" t="s">
        <v>436</v>
      </c>
      <c r="C123" s="1" t="s">
        <v>344</v>
      </c>
      <c r="D123" s="1" t="s">
        <v>345</v>
      </c>
      <c r="E123" s="1" t="s">
        <v>346</v>
      </c>
      <c r="F123" s="35">
        <v>1258641.0390755646</v>
      </c>
      <c r="G123" s="6"/>
      <c r="H123" s="29" t="s">
        <v>425</v>
      </c>
      <c r="I123" s="31"/>
      <c r="K123" s="47">
        <v>250538</v>
      </c>
      <c r="L123" s="47">
        <v>0</v>
      </c>
      <c r="M123" s="47">
        <f t="shared" si="2"/>
        <v>250538</v>
      </c>
    </row>
    <row r="124" spans="1:13" x14ac:dyDescent="0.2">
      <c r="A124" s="1" t="s">
        <v>431</v>
      </c>
      <c r="B124" s="17" t="s">
        <v>436</v>
      </c>
      <c r="C124" s="1" t="s">
        <v>347</v>
      </c>
      <c r="D124" s="1" t="s">
        <v>348</v>
      </c>
      <c r="E124" s="1" t="s">
        <v>349</v>
      </c>
      <c r="F124" s="35">
        <v>0</v>
      </c>
      <c r="G124" s="6"/>
      <c r="H124" s="6">
        <f t="shared" ref="H124:H147" si="3">F124</f>
        <v>0</v>
      </c>
      <c r="I124" s="31"/>
      <c r="K124" s="47">
        <v>0</v>
      </c>
      <c r="L124" s="47">
        <v>0</v>
      </c>
      <c r="M124" s="47">
        <f t="shared" si="2"/>
        <v>0</v>
      </c>
    </row>
    <row r="125" spans="1:13" x14ac:dyDescent="0.2">
      <c r="B125" s="17"/>
      <c r="F125" s="35"/>
      <c r="G125" s="6"/>
      <c r="H125" s="6"/>
      <c r="I125" s="31"/>
      <c r="K125" s="47"/>
      <c r="L125" s="47"/>
      <c r="M125" s="47"/>
    </row>
    <row r="126" spans="1:13" x14ac:dyDescent="0.2">
      <c r="A126" s="1" t="s">
        <v>428</v>
      </c>
      <c r="B126" s="17" t="s">
        <v>437</v>
      </c>
      <c r="C126" s="1" t="s">
        <v>350</v>
      </c>
      <c r="D126" s="1" t="s">
        <v>351</v>
      </c>
      <c r="E126" s="1" t="s">
        <v>472</v>
      </c>
      <c r="F126" s="35">
        <v>1748368.5594439507</v>
      </c>
      <c r="G126" s="6"/>
      <c r="H126" s="29" t="s">
        <v>425</v>
      </c>
      <c r="I126" s="31"/>
      <c r="K126" s="47">
        <v>84758</v>
      </c>
      <c r="L126" s="47">
        <v>0</v>
      </c>
      <c r="M126" s="47">
        <f t="shared" si="2"/>
        <v>84758</v>
      </c>
    </row>
    <row r="127" spans="1:13" x14ac:dyDescent="0.2">
      <c r="A127" s="1" t="s">
        <v>431</v>
      </c>
      <c r="B127" s="17" t="s">
        <v>437</v>
      </c>
      <c r="C127" s="1" t="s">
        <v>353</v>
      </c>
      <c r="D127" s="1" t="s">
        <v>354</v>
      </c>
      <c r="E127" s="1" t="s">
        <v>355</v>
      </c>
      <c r="F127" s="35">
        <v>0</v>
      </c>
      <c r="G127" s="6"/>
      <c r="H127" s="6">
        <f t="shared" si="3"/>
        <v>0</v>
      </c>
      <c r="I127" s="31"/>
      <c r="K127" s="47">
        <v>0</v>
      </c>
      <c r="L127" s="47">
        <v>0</v>
      </c>
      <c r="M127" s="47">
        <f t="shared" si="2"/>
        <v>0</v>
      </c>
    </row>
    <row r="128" spans="1:13" x14ac:dyDescent="0.2">
      <c r="B128" s="17"/>
      <c r="F128" s="35"/>
      <c r="G128" s="6"/>
      <c r="H128" s="6"/>
      <c r="I128" s="31"/>
      <c r="K128" s="47"/>
      <c r="L128" s="47"/>
      <c r="M128" s="47"/>
    </row>
    <row r="129" spans="1:13" x14ac:dyDescent="0.2">
      <c r="A129" s="1" t="s">
        <v>428</v>
      </c>
      <c r="B129" s="17" t="s">
        <v>438</v>
      </c>
      <c r="C129" s="1" t="s">
        <v>356</v>
      </c>
      <c r="D129" s="1" t="s">
        <v>357</v>
      </c>
      <c r="E129" s="1" t="s">
        <v>471</v>
      </c>
      <c r="F129" s="35">
        <v>2321001.711216636</v>
      </c>
      <c r="G129" s="6"/>
      <c r="H129" s="29" t="s">
        <v>425</v>
      </c>
      <c r="I129" s="31"/>
      <c r="K129" s="47">
        <v>426514</v>
      </c>
      <c r="L129" s="47">
        <v>0</v>
      </c>
      <c r="M129" s="47">
        <f t="shared" si="2"/>
        <v>426514</v>
      </c>
    </row>
    <row r="130" spans="1:13" x14ac:dyDescent="0.2">
      <c r="A130" s="1" t="s">
        <v>431</v>
      </c>
      <c r="B130" s="17" t="s">
        <v>438</v>
      </c>
      <c r="C130" s="1" t="s">
        <v>359</v>
      </c>
      <c r="D130" s="1" t="s">
        <v>360</v>
      </c>
      <c r="E130" s="1" t="s">
        <v>361</v>
      </c>
      <c r="F130" s="35">
        <v>0</v>
      </c>
      <c r="G130" s="6"/>
      <c r="H130" s="6">
        <f t="shared" si="3"/>
        <v>0</v>
      </c>
      <c r="I130" s="31"/>
      <c r="K130" s="47">
        <v>0</v>
      </c>
      <c r="L130" s="47">
        <v>0</v>
      </c>
      <c r="M130" s="47">
        <f t="shared" si="2"/>
        <v>0</v>
      </c>
    </row>
    <row r="131" spans="1:13" x14ac:dyDescent="0.2">
      <c r="A131" s="1" t="s">
        <v>431</v>
      </c>
      <c r="B131" s="17" t="s">
        <v>438</v>
      </c>
      <c r="C131" s="1" t="s">
        <v>362</v>
      </c>
      <c r="D131" s="1" t="s">
        <v>363</v>
      </c>
      <c r="E131" s="1" t="s">
        <v>364</v>
      </c>
      <c r="F131" s="35">
        <v>0</v>
      </c>
      <c r="G131" s="6"/>
      <c r="H131" s="6">
        <f t="shared" si="3"/>
        <v>0</v>
      </c>
      <c r="I131" s="31"/>
      <c r="K131" s="47">
        <v>0</v>
      </c>
      <c r="L131" s="47">
        <v>0</v>
      </c>
      <c r="M131" s="47">
        <f t="shared" si="2"/>
        <v>0</v>
      </c>
    </row>
    <row r="132" spans="1:13" x14ac:dyDescent="0.2">
      <c r="B132" s="17"/>
      <c r="F132" s="35"/>
      <c r="G132" s="6"/>
      <c r="H132" s="6"/>
      <c r="I132" s="31"/>
      <c r="K132" s="47"/>
      <c r="L132" s="47"/>
      <c r="M132" s="47"/>
    </row>
    <row r="133" spans="1:13" x14ac:dyDescent="0.2">
      <c r="A133" s="1" t="s">
        <v>428</v>
      </c>
      <c r="B133" s="17" t="s">
        <v>439</v>
      </c>
      <c r="C133" s="1" t="s">
        <v>365</v>
      </c>
      <c r="D133" s="1" t="s">
        <v>366</v>
      </c>
      <c r="E133" s="1" t="s">
        <v>473</v>
      </c>
      <c r="F133" s="35">
        <v>374785.76830062456</v>
      </c>
      <c r="G133" s="6"/>
      <c r="H133" s="6" t="s">
        <v>450</v>
      </c>
      <c r="I133" s="31"/>
      <c r="K133" s="47">
        <v>655189.85</v>
      </c>
      <c r="L133" s="47">
        <v>0</v>
      </c>
      <c r="M133" s="47">
        <f t="shared" si="2"/>
        <v>655189.85</v>
      </c>
    </row>
    <row r="134" spans="1:13" x14ac:dyDescent="0.2">
      <c r="A134" s="1" t="s">
        <v>431</v>
      </c>
      <c r="B134" s="17" t="s">
        <v>439</v>
      </c>
      <c r="C134" s="1" t="s">
        <v>368</v>
      </c>
      <c r="D134" s="1" t="s">
        <v>369</v>
      </c>
      <c r="E134" s="1" t="s">
        <v>370</v>
      </c>
      <c r="F134" s="35">
        <v>435518.94772968441</v>
      </c>
      <c r="G134" s="6"/>
      <c r="H134" s="6" t="s">
        <v>450</v>
      </c>
      <c r="I134" s="31"/>
      <c r="K134" s="47">
        <v>721136.91</v>
      </c>
      <c r="L134" s="47">
        <v>0</v>
      </c>
      <c r="M134" s="47">
        <f t="shared" si="2"/>
        <v>721136.91</v>
      </c>
    </row>
    <row r="135" spans="1:13" x14ac:dyDescent="0.2">
      <c r="B135" s="17"/>
      <c r="F135" s="35"/>
      <c r="G135" s="6"/>
      <c r="H135" s="6"/>
      <c r="I135" s="31"/>
      <c r="K135" s="47"/>
      <c r="L135" s="47"/>
      <c r="M135" s="47"/>
    </row>
    <row r="136" spans="1:13" x14ac:dyDescent="0.2">
      <c r="A136" s="1" t="s">
        <v>428</v>
      </c>
      <c r="B136" s="17" t="s">
        <v>440</v>
      </c>
      <c r="C136" s="1" t="s">
        <v>371</v>
      </c>
      <c r="D136" s="1" t="s">
        <v>372</v>
      </c>
      <c r="E136" s="1" t="s">
        <v>470</v>
      </c>
      <c r="F136" s="35">
        <v>555311.44999999995</v>
      </c>
      <c r="G136" s="6"/>
      <c r="H136" s="6" t="s">
        <v>450</v>
      </c>
      <c r="I136" s="31"/>
      <c r="K136" s="47">
        <v>943213.09</v>
      </c>
      <c r="L136" s="47">
        <v>0</v>
      </c>
      <c r="M136" s="47">
        <f t="shared" ref="M136:M157" si="4">SUM(K136:L136)</f>
        <v>943213.09</v>
      </c>
    </row>
    <row r="137" spans="1:13" x14ac:dyDescent="0.2">
      <c r="A137" s="1" t="s">
        <v>431</v>
      </c>
      <c r="B137" s="17" t="s">
        <v>440</v>
      </c>
      <c r="C137" s="1" t="s">
        <v>374</v>
      </c>
      <c r="D137" s="1" t="s">
        <v>375</v>
      </c>
      <c r="E137" s="1" t="s">
        <v>376</v>
      </c>
      <c r="F137" s="35">
        <v>690192.64</v>
      </c>
      <c r="G137" s="6"/>
      <c r="H137" s="29" t="s">
        <v>425</v>
      </c>
      <c r="I137" s="31"/>
      <c r="K137" s="47">
        <v>40000</v>
      </c>
      <c r="L137" s="47">
        <v>0</v>
      </c>
      <c r="M137" s="47">
        <f t="shared" si="4"/>
        <v>40000</v>
      </c>
    </row>
    <row r="138" spans="1:13" x14ac:dyDescent="0.2">
      <c r="B138" s="17"/>
      <c r="F138" s="35"/>
      <c r="G138" s="6"/>
      <c r="H138" s="6"/>
      <c r="I138" s="31"/>
      <c r="K138" s="47"/>
      <c r="L138" s="47"/>
      <c r="M138" s="47"/>
    </row>
    <row r="139" spans="1:13" x14ac:dyDescent="0.2">
      <c r="A139" s="1" t="s">
        <v>428</v>
      </c>
      <c r="B139" s="17" t="s">
        <v>441</v>
      </c>
      <c r="C139" s="1" t="s">
        <v>377</v>
      </c>
      <c r="D139" s="1" t="s">
        <v>378</v>
      </c>
      <c r="E139" s="1" t="s">
        <v>379</v>
      </c>
      <c r="F139" s="35">
        <v>805961.83404074609</v>
      </c>
      <c r="G139" s="6"/>
      <c r="H139" s="6" t="s">
        <v>450</v>
      </c>
      <c r="I139" s="31"/>
      <c r="K139" s="47">
        <v>1375408.2</v>
      </c>
      <c r="L139" s="47">
        <v>0</v>
      </c>
      <c r="M139" s="47">
        <f t="shared" si="4"/>
        <v>1375408.2</v>
      </c>
    </row>
    <row r="140" spans="1:13" x14ac:dyDescent="0.2">
      <c r="A140" s="1" t="s">
        <v>431</v>
      </c>
      <c r="B140" s="17" t="s">
        <v>441</v>
      </c>
      <c r="C140" s="1" t="s">
        <v>380</v>
      </c>
      <c r="D140" s="1" t="s">
        <v>381</v>
      </c>
      <c r="E140" s="1" t="s">
        <v>382</v>
      </c>
      <c r="F140" s="35">
        <v>0</v>
      </c>
      <c r="G140" s="6"/>
      <c r="H140" s="6">
        <f t="shared" si="3"/>
        <v>0</v>
      </c>
      <c r="I140" s="31"/>
      <c r="K140" s="47">
        <v>0</v>
      </c>
      <c r="L140" s="47">
        <v>0</v>
      </c>
      <c r="M140" s="47">
        <f t="shared" si="4"/>
        <v>0</v>
      </c>
    </row>
    <row r="141" spans="1:13" x14ac:dyDescent="0.2">
      <c r="A141" s="1" t="s">
        <v>431</v>
      </c>
      <c r="B141" s="17" t="s">
        <v>441</v>
      </c>
      <c r="C141" s="1" t="s">
        <v>383</v>
      </c>
      <c r="D141" s="1" t="s">
        <v>384</v>
      </c>
      <c r="E141" s="1" t="s">
        <v>385</v>
      </c>
      <c r="F141" s="35">
        <v>151172.10493170191</v>
      </c>
      <c r="G141" s="6"/>
      <c r="H141" s="6" t="s">
        <v>450</v>
      </c>
      <c r="I141" s="31"/>
      <c r="K141" s="47">
        <v>250312.38</v>
      </c>
      <c r="L141" s="47">
        <v>0</v>
      </c>
      <c r="M141" s="47">
        <f t="shared" si="4"/>
        <v>250312.38</v>
      </c>
    </row>
    <row r="142" spans="1:13" x14ac:dyDescent="0.2">
      <c r="B142" s="17"/>
      <c r="F142" s="35"/>
      <c r="G142" s="6"/>
      <c r="H142" s="6"/>
      <c r="I142" s="31"/>
      <c r="K142" s="47"/>
      <c r="L142" s="47"/>
      <c r="M142" s="47"/>
    </row>
    <row r="143" spans="1:13" x14ac:dyDescent="0.2">
      <c r="A143" s="1" t="s">
        <v>428</v>
      </c>
      <c r="B143" s="17" t="s">
        <v>442</v>
      </c>
      <c r="C143" s="1" t="s">
        <v>386</v>
      </c>
      <c r="D143" s="1" t="s">
        <v>387</v>
      </c>
      <c r="E143" s="1" t="s">
        <v>388</v>
      </c>
      <c r="F143" s="35">
        <v>1144727.1630145907</v>
      </c>
      <c r="G143" s="6"/>
      <c r="H143" s="6" t="s">
        <v>450</v>
      </c>
      <c r="I143" s="31"/>
      <c r="K143" s="47">
        <v>1944353.28</v>
      </c>
      <c r="L143" s="47">
        <v>0</v>
      </c>
      <c r="M143" s="47">
        <f t="shared" si="4"/>
        <v>1944353.28</v>
      </c>
    </row>
    <row r="144" spans="1:13" x14ac:dyDescent="0.2">
      <c r="A144" s="1" t="s">
        <v>431</v>
      </c>
      <c r="B144" s="17" t="s">
        <v>442</v>
      </c>
      <c r="C144" s="1" t="s">
        <v>389</v>
      </c>
      <c r="D144" s="1" t="s">
        <v>390</v>
      </c>
      <c r="E144" s="1" t="s">
        <v>391</v>
      </c>
      <c r="F144" s="35">
        <v>0</v>
      </c>
      <c r="G144" s="6"/>
      <c r="H144" s="6">
        <f t="shared" si="3"/>
        <v>0</v>
      </c>
      <c r="I144" s="31"/>
      <c r="K144" s="47">
        <v>0</v>
      </c>
      <c r="L144" s="47">
        <v>0</v>
      </c>
      <c r="M144" s="47">
        <f t="shared" si="4"/>
        <v>0</v>
      </c>
    </row>
    <row r="145" spans="1:13" x14ac:dyDescent="0.2">
      <c r="B145" s="17"/>
      <c r="F145" s="35"/>
      <c r="G145" s="6"/>
      <c r="H145" s="6"/>
      <c r="I145" s="31"/>
      <c r="K145" s="47"/>
      <c r="L145" s="47"/>
      <c r="M145" s="47"/>
    </row>
    <row r="146" spans="1:13" x14ac:dyDescent="0.2">
      <c r="A146" s="1" t="s">
        <v>428</v>
      </c>
      <c r="B146" s="17" t="s">
        <v>443</v>
      </c>
      <c r="C146" s="1" t="s">
        <v>392</v>
      </c>
      <c r="D146" s="1" t="s">
        <v>393</v>
      </c>
      <c r="E146" s="1" t="s">
        <v>469</v>
      </c>
      <c r="F146" s="35">
        <v>1092257.6650313996</v>
      </c>
      <c r="G146" s="6"/>
      <c r="H146" s="29" t="s">
        <v>425</v>
      </c>
      <c r="I146" s="31"/>
      <c r="K146" s="47">
        <v>100111</v>
      </c>
      <c r="L146" s="47">
        <v>0</v>
      </c>
      <c r="M146" s="47">
        <f t="shared" si="4"/>
        <v>100111</v>
      </c>
    </row>
    <row r="147" spans="1:13" x14ac:dyDescent="0.2">
      <c r="A147" s="1" t="s">
        <v>431</v>
      </c>
      <c r="B147" s="17" t="s">
        <v>443</v>
      </c>
      <c r="C147" s="1" t="s">
        <v>395</v>
      </c>
      <c r="D147" s="1" t="s">
        <v>396</v>
      </c>
      <c r="E147" s="1" t="s">
        <v>397</v>
      </c>
      <c r="F147" s="35">
        <v>0</v>
      </c>
      <c r="G147" s="6"/>
      <c r="H147" s="6">
        <f t="shared" si="3"/>
        <v>0</v>
      </c>
      <c r="I147" s="31"/>
      <c r="K147" s="47">
        <v>0</v>
      </c>
      <c r="L147" s="47">
        <v>0</v>
      </c>
      <c r="M147" s="47">
        <f t="shared" si="4"/>
        <v>0</v>
      </c>
    </row>
    <row r="148" spans="1:13" x14ac:dyDescent="0.2">
      <c r="B148" s="17"/>
      <c r="F148" s="35"/>
      <c r="G148" s="6"/>
      <c r="H148" s="6"/>
      <c r="I148" s="31"/>
      <c r="K148" s="47"/>
      <c r="L148" s="47"/>
      <c r="M148" s="47"/>
    </row>
    <row r="149" spans="1:13" x14ac:dyDescent="0.2">
      <c r="A149" s="1" t="s">
        <v>428</v>
      </c>
      <c r="B149" s="17" t="s">
        <v>444</v>
      </c>
      <c r="C149" s="1" t="s">
        <v>398</v>
      </c>
      <c r="D149" s="1" t="s">
        <v>399</v>
      </c>
      <c r="E149" s="1" t="s">
        <v>400</v>
      </c>
      <c r="F149" s="35">
        <v>1231039.6172894612</v>
      </c>
      <c r="G149" s="6"/>
      <c r="H149" s="29" t="s">
        <v>425</v>
      </c>
      <c r="I149" s="31"/>
      <c r="K149" s="47">
        <v>171904</v>
      </c>
      <c r="L149" s="47">
        <v>0</v>
      </c>
      <c r="M149" s="47">
        <f t="shared" si="4"/>
        <v>171904</v>
      </c>
    </row>
    <row r="150" spans="1:13" x14ac:dyDescent="0.2">
      <c r="A150" s="1" t="s">
        <v>431</v>
      </c>
      <c r="B150" s="17" t="s">
        <v>444</v>
      </c>
      <c r="C150" s="1" t="s">
        <v>401</v>
      </c>
      <c r="D150" s="1" t="s">
        <v>402</v>
      </c>
      <c r="E150" s="1" t="s">
        <v>403</v>
      </c>
      <c r="F150" s="35"/>
      <c r="G150" s="6"/>
      <c r="H150" s="6"/>
      <c r="I150" s="31"/>
      <c r="K150" s="47">
        <v>0</v>
      </c>
      <c r="L150" s="47">
        <v>0</v>
      </c>
      <c r="M150" s="47">
        <f t="shared" si="4"/>
        <v>0</v>
      </c>
    </row>
    <row r="151" spans="1:13" x14ac:dyDescent="0.2">
      <c r="B151" s="17"/>
      <c r="F151" s="35"/>
      <c r="G151" s="6"/>
      <c r="H151" s="6"/>
      <c r="I151" s="31"/>
      <c r="K151" s="47"/>
      <c r="L151" s="47"/>
      <c r="M151" s="47"/>
    </row>
    <row r="152" spans="1:13" x14ac:dyDescent="0.2">
      <c r="A152" s="1" t="s">
        <v>428</v>
      </c>
      <c r="B152" s="17" t="s">
        <v>445</v>
      </c>
      <c r="C152" s="1" t="s">
        <v>404</v>
      </c>
      <c r="D152" s="1" t="s">
        <v>405</v>
      </c>
      <c r="E152" s="1" t="s">
        <v>406</v>
      </c>
      <c r="F152" s="35">
        <v>600623.25077546015</v>
      </c>
      <c r="G152" s="6"/>
      <c r="H152" s="29" t="s">
        <v>425</v>
      </c>
      <c r="I152" s="31"/>
      <c r="K152" s="47">
        <v>300311.63</v>
      </c>
      <c r="L152" s="47">
        <v>0</v>
      </c>
      <c r="M152" s="47">
        <f t="shared" si="4"/>
        <v>300311.63</v>
      </c>
    </row>
    <row r="153" spans="1:13" x14ac:dyDescent="0.2">
      <c r="A153" s="1" t="s">
        <v>431</v>
      </c>
      <c r="B153" s="17" t="s">
        <v>445</v>
      </c>
      <c r="C153" s="1" t="s">
        <v>407</v>
      </c>
      <c r="D153" s="1" t="s">
        <v>408</v>
      </c>
      <c r="E153" s="1" t="s">
        <v>409</v>
      </c>
      <c r="F153" s="35">
        <v>0</v>
      </c>
      <c r="G153" s="6"/>
      <c r="H153" s="6">
        <f>F153</f>
        <v>0</v>
      </c>
      <c r="I153" s="31"/>
      <c r="K153" s="47">
        <v>0</v>
      </c>
      <c r="L153" s="47">
        <v>0</v>
      </c>
      <c r="M153" s="47">
        <f t="shared" si="4"/>
        <v>0</v>
      </c>
    </row>
    <row r="154" spans="1:13" x14ac:dyDescent="0.2">
      <c r="A154" s="1" t="s">
        <v>431</v>
      </c>
      <c r="B154" s="17" t="s">
        <v>445</v>
      </c>
      <c r="C154" s="1" t="s">
        <v>410</v>
      </c>
      <c r="D154" s="1" t="s">
        <v>411</v>
      </c>
      <c r="E154" s="1" t="s">
        <v>412</v>
      </c>
      <c r="F154" s="35">
        <v>0</v>
      </c>
      <c r="G154" s="6"/>
      <c r="H154" s="6">
        <f>F154</f>
        <v>0</v>
      </c>
      <c r="I154" s="31"/>
      <c r="K154" s="47">
        <v>0</v>
      </c>
      <c r="L154" s="47">
        <v>0</v>
      </c>
      <c r="M154" s="47">
        <f t="shared" si="4"/>
        <v>0</v>
      </c>
    </row>
    <row r="155" spans="1:13" x14ac:dyDescent="0.2">
      <c r="B155" s="17"/>
      <c r="F155" s="35"/>
      <c r="G155" s="6"/>
      <c r="H155" s="6"/>
      <c r="I155" s="31"/>
      <c r="K155" s="47"/>
      <c r="L155" s="47"/>
      <c r="M155" s="47"/>
    </row>
    <row r="156" spans="1:13" x14ac:dyDescent="0.2">
      <c r="A156" s="1" t="s">
        <v>428</v>
      </c>
      <c r="B156" s="17" t="s">
        <v>446</v>
      </c>
      <c r="C156" s="1" t="s">
        <v>413</v>
      </c>
      <c r="D156" s="1" t="s">
        <v>414</v>
      </c>
      <c r="E156" s="1" t="s">
        <v>415</v>
      </c>
      <c r="F156" s="35">
        <v>713639.49645920843</v>
      </c>
      <c r="G156" s="6"/>
      <c r="H156" s="29" t="s">
        <v>425</v>
      </c>
      <c r="I156" s="31"/>
      <c r="K156" s="47">
        <v>154486</v>
      </c>
      <c r="L156" s="47">
        <v>0</v>
      </c>
      <c r="M156" s="47">
        <f t="shared" si="4"/>
        <v>154486</v>
      </c>
    </row>
    <row r="157" spans="1:13" x14ac:dyDescent="0.2">
      <c r="A157" s="1" t="s">
        <v>431</v>
      </c>
      <c r="B157" s="17" t="s">
        <v>446</v>
      </c>
      <c r="C157" s="1" t="s">
        <v>416</v>
      </c>
      <c r="D157" s="1" t="s">
        <v>417</v>
      </c>
      <c r="E157" s="1" t="s">
        <v>418</v>
      </c>
      <c r="F157" s="35">
        <v>0</v>
      </c>
      <c r="G157" s="6"/>
      <c r="H157" s="6">
        <f>F157</f>
        <v>0</v>
      </c>
      <c r="I157" s="31"/>
      <c r="K157" s="47">
        <v>0</v>
      </c>
      <c r="L157" s="47">
        <v>0</v>
      </c>
      <c r="M157" s="47">
        <f t="shared" si="4"/>
        <v>0</v>
      </c>
    </row>
    <row r="158" spans="1:13" x14ac:dyDescent="0.2">
      <c r="B158" s="17"/>
      <c r="F158" s="35"/>
      <c r="G158" s="6"/>
      <c r="H158" s="6"/>
      <c r="I158" s="31"/>
      <c r="K158" s="47"/>
      <c r="L158" s="47"/>
      <c r="M158" s="47"/>
    </row>
    <row r="159" spans="1:13" x14ac:dyDescent="0.2">
      <c r="B159" s="17"/>
      <c r="F159" s="35"/>
      <c r="G159" s="6"/>
      <c r="H159" s="6"/>
      <c r="I159" s="31"/>
      <c r="K159" s="47"/>
      <c r="L159" s="47"/>
      <c r="M159" s="47"/>
    </row>
    <row r="160" spans="1:13" x14ac:dyDescent="0.2">
      <c r="B160" s="17"/>
      <c r="F160" s="35"/>
      <c r="G160" s="6"/>
      <c r="H160" s="6"/>
      <c r="I160" s="31"/>
      <c r="K160" s="47"/>
      <c r="L160" s="47"/>
      <c r="M160" s="47"/>
    </row>
    <row r="161" spans="2:13" x14ac:dyDescent="0.2">
      <c r="B161" s="17"/>
      <c r="F161" s="35"/>
      <c r="G161" s="6"/>
      <c r="H161" s="6"/>
      <c r="I161" s="31"/>
      <c r="K161" s="47"/>
      <c r="L161" s="47"/>
      <c r="M161" s="47"/>
    </row>
    <row r="162" spans="2:13" x14ac:dyDescent="0.2">
      <c r="B162" s="17"/>
      <c r="F162" s="35"/>
      <c r="G162" s="6"/>
      <c r="H162" s="6"/>
      <c r="I162" s="31"/>
      <c r="K162" s="47"/>
      <c r="L162" s="47"/>
      <c r="M162" s="47"/>
    </row>
    <row r="163" spans="2:13" x14ac:dyDescent="0.2">
      <c r="F163" s="35"/>
      <c r="G163" s="6"/>
      <c r="H163" s="6"/>
      <c r="I163" s="31"/>
      <c r="K163" s="47"/>
      <c r="L163" s="47"/>
      <c r="M163" s="47"/>
    </row>
    <row r="164" spans="2:13" ht="13.5" thickBot="1" x14ac:dyDescent="0.25">
      <c r="F164" s="42">
        <f>SUBTOTAL(9,F6:F163)</f>
        <v>105208615.66208097</v>
      </c>
      <c r="G164" s="6"/>
      <c r="H164" s="24">
        <f>SUBTOTAL(9,H6:H163)</f>
        <v>0</v>
      </c>
      <c r="I164" s="31"/>
      <c r="K164" s="48">
        <f>SUM(K7:K163)</f>
        <v>107631855.52000001</v>
      </c>
      <c r="L164" s="48">
        <f>SUM(L7:L163)</f>
        <v>-2423239.79</v>
      </c>
      <c r="M164" s="48">
        <f>SUM(M7:M163)</f>
        <v>105208615.73</v>
      </c>
    </row>
    <row r="166" spans="2:13" x14ac:dyDescent="0.2">
      <c r="E166" s="1" t="s">
        <v>465</v>
      </c>
      <c r="F166" s="41">
        <v>105208615.66208093</v>
      </c>
    </row>
    <row r="167" spans="2:13" x14ac:dyDescent="0.2">
      <c r="E167" s="1" t="s">
        <v>466</v>
      </c>
      <c r="F167" s="41">
        <v>-105208616</v>
      </c>
    </row>
    <row r="168" spans="2:13" ht="13.5" thickBot="1" x14ac:dyDescent="0.25">
      <c r="F168" s="36">
        <f>F164-F166</f>
        <v>0</v>
      </c>
    </row>
  </sheetData>
  <autoFilter ref="A6:L162" xr:uid="{5912233C-EEB6-42E4-B62D-A7055A71D1C4}"/>
  <mergeCells count="1">
    <mergeCell ref="K5:M5"/>
  </mergeCells>
  <conditionalFormatting sqref="D119 D121">
    <cfRule type="duplicateValues" dxfId="20" priority="1"/>
  </conditionalFormatting>
  <conditionalFormatting sqref="D123:D149 D5:D115 D120 D152:D154 D156:D1048576 D117:D118">
    <cfRule type="duplicateValues" dxfId="19" priority="6"/>
  </conditionalFormatting>
  <conditionalFormatting sqref="D150">
    <cfRule type="duplicateValues" dxfId="18" priority="2"/>
  </conditionalFormatting>
  <conditionalFormatting sqref="D155 D151">
    <cfRule type="duplicateValues" dxfId="17" priority="3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CB5FCB-94D9-4F63-A5D2-EF85CF5614D4}">
  <dimension ref="A1:M165"/>
  <sheetViews>
    <sheetView zoomScale="80" zoomScaleNormal="80" workbookViewId="0">
      <pane xSplit="9" ySplit="6" topLeftCell="J40" activePane="bottomRight" state="frozen"/>
      <selection activeCell="Q21" sqref="Q21"/>
      <selection pane="topRight" activeCell="Q21" sqref="Q21"/>
      <selection pane="bottomLeft" activeCell="Q21" sqref="Q21"/>
      <selection pane="bottomRight" activeCell="E1" sqref="E1"/>
    </sheetView>
  </sheetViews>
  <sheetFormatPr defaultRowHeight="12.75" outlineLevelCol="1" x14ac:dyDescent="0.2"/>
  <cols>
    <col min="1" max="1" width="9.7109375" style="1" customWidth="1"/>
    <col min="2" max="2" width="18.7109375" style="1" hidden="1" customWidth="1" outlineLevel="1"/>
    <col min="3" max="3" width="12.42578125" style="1" hidden="1" customWidth="1" outlineLevel="1"/>
    <col min="4" max="4" width="10.7109375" style="1" customWidth="1" collapsed="1"/>
    <col min="5" max="5" width="62.7109375" style="1" bestFit="1" customWidth="1"/>
    <col min="6" max="6" width="14.5703125" style="41" bestFit="1" customWidth="1"/>
    <col min="7" max="7" width="4.7109375" style="1" customWidth="1"/>
    <col min="8" max="8" width="30" style="1" bestFit="1" customWidth="1"/>
    <col min="9" max="9" width="2.7109375" style="30" customWidth="1"/>
    <col min="10" max="10" width="3.28515625" style="1" customWidth="1"/>
    <col min="11" max="11" width="16.5703125" style="1" customWidth="1"/>
    <col min="12" max="13" width="12.7109375" style="1" bestFit="1" customWidth="1"/>
    <col min="14" max="16384" width="9.140625" style="1"/>
  </cols>
  <sheetData>
    <row r="1" spans="1:13" ht="26.25" x14ac:dyDescent="0.25">
      <c r="D1" s="2" t="s">
        <v>427</v>
      </c>
      <c r="E1" s="3" t="s">
        <v>474</v>
      </c>
      <c r="F1" s="39"/>
      <c r="H1" s="56" t="s">
        <v>459</v>
      </c>
    </row>
    <row r="2" spans="1:13" ht="15" x14ac:dyDescent="0.25">
      <c r="D2" s="2"/>
      <c r="E2" s="3"/>
      <c r="F2" s="39"/>
      <c r="H2" s="6" t="s">
        <v>451</v>
      </c>
    </row>
    <row r="3" spans="1:13" ht="15" x14ac:dyDescent="0.25">
      <c r="D3" s="8"/>
      <c r="E3" s="3"/>
      <c r="F3" s="39"/>
      <c r="H3" s="29" t="s">
        <v>426</v>
      </c>
    </row>
    <row r="4" spans="1:13" ht="15" x14ac:dyDescent="0.25">
      <c r="D4" s="8"/>
      <c r="E4" s="3"/>
      <c r="F4" s="39"/>
      <c r="H4" s="10" t="s">
        <v>2</v>
      </c>
    </row>
    <row r="5" spans="1:13" x14ac:dyDescent="0.2">
      <c r="F5" s="35"/>
      <c r="H5" s="11"/>
      <c r="I5" s="33"/>
      <c r="K5" s="63"/>
      <c r="L5" s="64"/>
      <c r="M5" s="65"/>
    </row>
    <row r="6" spans="1:13" ht="51" x14ac:dyDescent="0.2">
      <c r="A6" s="13" t="s">
        <v>3</v>
      </c>
      <c r="B6" s="13" t="s">
        <v>4</v>
      </c>
      <c r="C6" s="13" t="s">
        <v>5</v>
      </c>
      <c r="D6" s="13" t="s">
        <v>6</v>
      </c>
      <c r="E6" s="13" t="s">
        <v>7</v>
      </c>
      <c r="F6" s="50" t="s">
        <v>8</v>
      </c>
      <c r="G6" s="14" t="s">
        <v>9</v>
      </c>
      <c r="H6" s="14" t="s">
        <v>3</v>
      </c>
      <c r="I6" s="16" t="s">
        <v>10</v>
      </c>
      <c r="J6" s="14" t="s">
        <v>9</v>
      </c>
      <c r="K6" s="14" t="s">
        <v>452</v>
      </c>
      <c r="L6" s="40" t="s">
        <v>2</v>
      </c>
      <c r="M6" s="40" t="s">
        <v>457</v>
      </c>
    </row>
    <row r="7" spans="1:13" x14ac:dyDescent="0.2">
      <c r="A7" s="1" t="s">
        <v>428</v>
      </c>
      <c r="B7" s="17" t="s">
        <v>429</v>
      </c>
      <c r="C7" s="1" t="s">
        <v>11</v>
      </c>
      <c r="D7" s="1" t="s">
        <v>12</v>
      </c>
      <c r="E7" s="1" t="s">
        <v>13</v>
      </c>
      <c r="F7" s="46">
        <v>722072.84700149857</v>
      </c>
      <c r="G7" s="6"/>
      <c r="H7" s="6" t="s">
        <v>451</v>
      </c>
      <c r="I7" s="31"/>
      <c r="J7" s="6"/>
      <c r="K7" s="47">
        <v>870750.29</v>
      </c>
      <c r="L7" s="47">
        <v>0</v>
      </c>
      <c r="M7" s="47">
        <f>SUM(K7:L7)</f>
        <v>870750.29</v>
      </c>
    </row>
    <row r="8" spans="1:13" x14ac:dyDescent="0.2">
      <c r="A8" s="1" t="s">
        <v>428</v>
      </c>
      <c r="B8" s="17" t="s">
        <v>430</v>
      </c>
      <c r="C8" s="1" t="s">
        <v>14</v>
      </c>
      <c r="D8" s="1" t="s">
        <v>15</v>
      </c>
      <c r="E8" s="1" t="s">
        <v>16</v>
      </c>
      <c r="F8" s="46">
        <v>871911.33510650322</v>
      </c>
      <c r="G8" s="6"/>
      <c r="H8" s="6" t="s">
        <v>451</v>
      </c>
      <c r="I8" s="31"/>
      <c r="J8" s="6"/>
      <c r="K8" s="47">
        <v>1051441.08</v>
      </c>
      <c r="L8" s="47">
        <v>0</v>
      </c>
      <c r="M8" s="47">
        <f t="shared" ref="M8:M71" si="0">SUM(K8:L8)</f>
        <v>1051441.08</v>
      </c>
    </row>
    <row r="9" spans="1:13" x14ac:dyDescent="0.2">
      <c r="A9" s="1" t="s">
        <v>428</v>
      </c>
      <c r="B9" s="17" t="s">
        <v>430</v>
      </c>
      <c r="C9" s="1" t="s">
        <v>17</v>
      </c>
      <c r="D9" s="1" t="s">
        <v>18</v>
      </c>
      <c r="E9" s="1" t="s">
        <v>19</v>
      </c>
      <c r="F9" s="46">
        <v>763628.2189010866</v>
      </c>
      <c r="G9" s="6"/>
      <c r="H9" s="6" t="s">
        <v>451</v>
      </c>
      <c r="I9" s="31"/>
      <c r="J9" s="6"/>
      <c r="K9" s="47">
        <v>920862.07</v>
      </c>
      <c r="L9" s="47">
        <v>0</v>
      </c>
      <c r="M9" s="47">
        <f t="shared" si="0"/>
        <v>920862.07</v>
      </c>
    </row>
    <row r="10" spans="1:13" x14ac:dyDescent="0.2">
      <c r="A10" s="1" t="s">
        <v>428</v>
      </c>
      <c r="B10" s="17" t="s">
        <v>430</v>
      </c>
      <c r="C10" s="1" t="s">
        <v>20</v>
      </c>
      <c r="D10" s="1" t="s">
        <v>21</v>
      </c>
      <c r="E10" s="1" t="s">
        <v>22</v>
      </c>
      <c r="F10" s="46">
        <v>267332.03275578097</v>
      </c>
      <c r="G10" s="6"/>
      <c r="H10" s="6" t="s">
        <v>451</v>
      </c>
      <c r="I10" s="31"/>
      <c r="J10" s="6"/>
      <c r="K10" s="47">
        <v>322376.67000000004</v>
      </c>
      <c r="L10" s="47">
        <v>0</v>
      </c>
      <c r="M10" s="47">
        <f t="shared" si="0"/>
        <v>322376.67000000004</v>
      </c>
    </row>
    <row r="11" spans="1:13" x14ac:dyDescent="0.2">
      <c r="A11" s="1" t="s">
        <v>428</v>
      </c>
      <c r="B11" s="17" t="s">
        <v>430</v>
      </c>
      <c r="C11" s="1" t="s">
        <v>23</v>
      </c>
      <c r="D11" s="1" t="s">
        <v>24</v>
      </c>
      <c r="E11" s="1" t="s">
        <v>25</v>
      </c>
      <c r="F11" s="46">
        <v>863818.407428734</v>
      </c>
      <c r="G11" s="6"/>
      <c r="H11" s="6" t="s">
        <v>451</v>
      </c>
      <c r="I11" s="31"/>
      <c r="J11" s="6"/>
      <c r="K11" s="47">
        <v>1041681.78</v>
      </c>
      <c r="L11" s="47">
        <v>0</v>
      </c>
      <c r="M11" s="47">
        <f t="shared" si="0"/>
        <v>1041681.78</v>
      </c>
    </row>
    <row r="12" spans="1:13" x14ac:dyDescent="0.2">
      <c r="A12" s="1" t="s">
        <v>428</v>
      </c>
      <c r="B12" s="17" t="s">
        <v>430</v>
      </c>
      <c r="C12" s="1" t="s">
        <v>26</v>
      </c>
      <c r="D12" s="1" t="s">
        <v>27</v>
      </c>
      <c r="E12" s="1" t="s">
        <v>28</v>
      </c>
      <c r="F12" s="46">
        <v>455307.69385701604</v>
      </c>
      <c r="G12" s="6"/>
      <c r="H12" s="6" t="s">
        <v>451</v>
      </c>
      <c r="I12" s="31"/>
      <c r="J12" s="6"/>
      <c r="K12" s="47">
        <v>549057.21</v>
      </c>
      <c r="L12" s="47">
        <v>0</v>
      </c>
      <c r="M12" s="47">
        <f t="shared" si="0"/>
        <v>549057.21</v>
      </c>
    </row>
    <row r="13" spans="1:13" x14ac:dyDescent="0.2">
      <c r="A13" s="1" t="s">
        <v>428</v>
      </c>
      <c r="B13" s="17" t="s">
        <v>430</v>
      </c>
      <c r="C13" s="1" t="s">
        <v>29</v>
      </c>
      <c r="D13" s="1" t="s">
        <v>30</v>
      </c>
      <c r="E13" s="1" t="s">
        <v>31</v>
      </c>
      <c r="F13" s="46">
        <v>962498.16084016487</v>
      </c>
      <c r="G13" s="6"/>
      <c r="H13" s="6" t="s">
        <v>451</v>
      </c>
      <c r="I13" s="31"/>
      <c r="J13" s="6"/>
      <c r="K13" s="47">
        <v>1160680.05</v>
      </c>
      <c r="L13" s="47">
        <v>0</v>
      </c>
      <c r="M13" s="47">
        <f t="shared" si="0"/>
        <v>1160680.05</v>
      </c>
    </row>
    <row r="14" spans="1:13" x14ac:dyDescent="0.2">
      <c r="A14" s="1" t="s">
        <v>428</v>
      </c>
      <c r="B14" s="17" t="s">
        <v>430</v>
      </c>
      <c r="C14" s="1" t="s">
        <v>32</v>
      </c>
      <c r="D14" s="1" t="s">
        <v>33</v>
      </c>
      <c r="E14" s="1" t="s">
        <v>34</v>
      </c>
      <c r="F14" s="46">
        <v>282277.15252624638</v>
      </c>
      <c r="G14" s="6"/>
      <c r="H14" s="6" t="s">
        <v>451</v>
      </c>
      <c r="I14" s="31"/>
      <c r="J14" s="6"/>
      <c r="K14" s="47">
        <v>340399.05000000005</v>
      </c>
      <c r="L14" s="47">
        <v>0</v>
      </c>
      <c r="M14" s="47">
        <f t="shared" si="0"/>
        <v>340399.05000000005</v>
      </c>
    </row>
    <row r="15" spans="1:13" x14ac:dyDescent="0.2">
      <c r="A15" s="1" t="s">
        <v>428</v>
      </c>
      <c r="B15" s="17" t="s">
        <v>430</v>
      </c>
      <c r="C15" s="1" t="s">
        <v>35</v>
      </c>
      <c r="D15" s="1" t="s">
        <v>36</v>
      </c>
      <c r="E15" s="1" t="s">
        <v>37</v>
      </c>
      <c r="F15" s="46">
        <v>1146334.221804142</v>
      </c>
      <c r="G15" s="6"/>
      <c r="H15" s="6" t="s">
        <v>451</v>
      </c>
      <c r="I15" s="31"/>
      <c r="J15" s="6"/>
      <c r="K15" s="47">
        <v>1382368.63</v>
      </c>
      <c r="L15" s="47">
        <v>0</v>
      </c>
      <c r="M15" s="47">
        <f t="shared" si="0"/>
        <v>1382368.63</v>
      </c>
    </row>
    <row r="16" spans="1:13" x14ac:dyDescent="0.2">
      <c r="A16" s="1" t="s">
        <v>428</v>
      </c>
      <c r="B16" s="17" t="s">
        <v>430</v>
      </c>
      <c r="C16" s="1" t="s">
        <v>38</v>
      </c>
      <c r="D16" s="1" t="s">
        <v>39</v>
      </c>
      <c r="E16" s="1" t="s">
        <v>40</v>
      </c>
      <c r="F16" s="46">
        <v>690926.52744591236</v>
      </c>
      <c r="G16" s="6"/>
      <c r="H16" s="6" t="s">
        <v>451</v>
      </c>
      <c r="I16" s="31"/>
      <c r="J16" s="6"/>
      <c r="K16" s="47">
        <v>833190.83000000007</v>
      </c>
      <c r="L16" s="47">
        <v>0</v>
      </c>
      <c r="M16" s="47">
        <f t="shared" si="0"/>
        <v>833190.83000000007</v>
      </c>
    </row>
    <row r="17" spans="1:13" x14ac:dyDescent="0.2">
      <c r="A17" s="1" t="s">
        <v>428</v>
      </c>
      <c r="B17" s="17" t="s">
        <v>430</v>
      </c>
      <c r="C17" s="1" t="s">
        <v>41</v>
      </c>
      <c r="D17" s="1" t="s">
        <v>42</v>
      </c>
      <c r="E17" s="1" t="s">
        <v>43</v>
      </c>
      <c r="F17" s="46">
        <v>293686.13557307981</v>
      </c>
      <c r="G17" s="6"/>
      <c r="H17" s="6" t="s">
        <v>451</v>
      </c>
      <c r="I17" s="31"/>
      <c r="J17" s="6"/>
      <c r="K17" s="47">
        <v>354157.19</v>
      </c>
      <c r="L17" s="47">
        <v>0</v>
      </c>
      <c r="M17" s="47">
        <f t="shared" si="0"/>
        <v>354157.19</v>
      </c>
    </row>
    <row r="18" spans="1:13" x14ac:dyDescent="0.2">
      <c r="A18" s="1" t="s">
        <v>428</v>
      </c>
      <c r="B18" s="17" t="s">
        <v>430</v>
      </c>
      <c r="C18" s="1" t="s">
        <v>44</v>
      </c>
      <c r="D18" s="1" t="s">
        <v>45</v>
      </c>
      <c r="E18" s="1" t="s">
        <v>46</v>
      </c>
      <c r="F18" s="46">
        <v>0</v>
      </c>
      <c r="G18" s="6"/>
      <c r="H18" s="6">
        <f>F18</f>
        <v>0</v>
      </c>
      <c r="I18" s="31"/>
      <c r="J18" s="6"/>
      <c r="K18" s="47">
        <v>0</v>
      </c>
      <c r="L18" s="47">
        <v>0</v>
      </c>
      <c r="M18" s="47">
        <f t="shared" si="0"/>
        <v>0</v>
      </c>
    </row>
    <row r="19" spans="1:13" x14ac:dyDescent="0.2">
      <c r="A19" s="1" t="s">
        <v>428</v>
      </c>
      <c r="B19" s="17" t="s">
        <v>430</v>
      </c>
      <c r="C19" s="1" t="s">
        <v>47</v>
      </c>
      <c r="D19" s="1" t="s">
        <v>48</v>
      </c>
      <c r="E19" s="1" t="s">
        <v>49</v>
      </c>
      <c r="F19" s="46">
        <v>624940.70394726656</v>
      </c>
      <c r="G19" s="6"/>
      <c r="H19" s="29" t="s">
        <v>426</v>
      </c>
      <c r="I19" s="31"/>
      <c r="J19" s="6"/>
      <c r="K19" s="47">
        <v>299831</v>
      </c>
      <c r="L19" s="47">
        <v>0</v>
      </c>
      <c r="M19" s="47">
        <f t="shared" si="0"/>
        <v>299831</v>
      </c>
    </row>
    <row r="20" spans="1:13" x14ac:dyDescent="0.2">
      <c r="A20" s="1" t="s">
        <v>428</v>
      </c>
      <c r="B20" s="17" t="s">
        <v>430</v>
      </c>
      <c r="C20" s="1" t="s">
        <v>50</v>
      </c>
      <c r="D20" s="1" t="s">
        <v>51</v>
      </c>
      <c r="E20" s="1" t="s">
        <v>52</v>
      </c>
      <c r="F20" s="46">
        <v>1055593.1970676593</v>
      </c>
      <c r="G20" s="6"/>
      <c r="H20" s="6" t="s">
        <v>451</v>
      </c>
      <c r="I20" s="31"/>
      <c r="J20" s="6"/>
      <c r="K20" s="47">
        <v>1272943.7</v>
      </c>
      <c r="L20" s="47">
        <v>0</v>
      </c>
      <c r="M20" s="47">
        <f t="shared" si="0"/>
        <v>1272943.7</v>
      </c>
    </row>
    <row r="21" spans="1:13" x14ac:dyDescent="0.2">
      <c r="A21" s="1" t="s">
        <v>428</v>
      </c>
      <c r="B21" s="17" t="s">
        <v>430</v>
      </c>
      <c r="C21" s="1" t="s">
        <v>53</v>
      </c>
      <c r="D21" s="1" t="s">
        <v>54</v>
      </c>
      <c r="E21" s="1" t="s">
        <v>55</v>
      </c>
      <c r="F21" s="46">
        <v>1689273.0385193527</v>
      </c>
      <c r="G21" s="6"/>
      <c r="H21" s="29" t="s">
        <v>426</v>
      </c>
      <c r="I21" s="31"/>
      <c r="J21" s="6"/>
      <c r="K21" s="47">
        <v>679652</v>
      </c>
      <c r="L21" s="47">
        <v>0</v>
      </c>
      <c r="M21" s="47">
        <f t="shared" si="0"/>
        <v>679652</v>
      </c>
    </row>
    <row r="22" spans="1:13" x14ac:dyDescent="0.2">
      <c r="A22" s="1" t="s">
        <v>428</v>
      </c>
      <c r="B22" s="17" t="s">
        <v>430</v>
      </c>
      <c r="C22" s="1" t="s">
        <v>59</v>
      </c>
      <c r="D22" s="1" t="s">
        <v>60</v>
      </c>
      <c r="E22" s="1" t="s">
        <v>61</v>
      </c>
      <c r="F22" s="46">
        <v>418893.94254340418</v>
      </c>
      <c r="G22" s="6"/>
      <c r="H22" s="6" t="s">
        <v>451</v>
      </c>
      <c r="I22" s="31"/>
      <c r="J22" s="6"/>
      <c r="K22" s="47">
        <v>505145.74</v>
      </c>
      <c r="L22" s="47">
        <v>0</v>
      </c>
      <c r="M22" s="47">
        <f t="shared" si="0"/>
        <v>505145.74</v>
      </c>
    </row>
    <row r="23" spans="1:13" x14ac:dyDescent="0.2">
      <c r="A23" s="1" t="s">
        <v>428</v>
      </c>
      <c r="B23" s="17" t="s">
        <v>430</v>
      </c>
      <c r="C23" s="1" t="s">
        <v>62</v>
      </c>
      <c r="D23" s="1" t="s">
        <v>63</v>
      </c>
      <c r="E23" s="1" t="s">
        <v>64</v>
      </c>
      <c r="F23" s="46">
        <v>1111746.9780158922</v>
      </c>
      <c r="G23" s="6"/>
      <c r="H23" s="6" t="s">
        <v>451</v>
      </c>
      <c r="I23" s="31"/>
      <c r="J23" s="6"/>
      <c r="K23" s="47">
        <v>1340659.75</v>
      </c>
      <c r="L23" s="47">
        <v>0</v>
      </c>
      <c r="M23" s="47">
        <f t="shared" si="0"/>
        <v>1340659.75</v>
      </c>
    </row>
    <row r="24" spans="1:13" x14ac:dyDescent="0.2">
      <c r="A24" s="1" t="s">
        <v>428</v>
      </c>
      <c r="B24" s="17" t="s">
        <v>430</v>
      </c>
      <c r="C24" s="1" t="s">
        <v>65</v>
      </c>
      <c r="D24" s="1" t="s">
        <v>66</v>
      </c>
      <c r="E24" s="1" t="s">
        <v>67</v>
      </c>
      <c r="F24" s="46">
        <v>549082.0107222572</v>
      </c>
      <c r="G24" s="6"/>
      <c r="H24" s="6" t="s">
        <v>451</v>
      </c>
      <c r="I24" s="31"/>
      <c r="J24" s="6"/>
      <c r="K24" s="47">
        <v>662140.01</v>
      </c>
      <c r="L24" s="47">
        <v>0</v>
      </c>
      <c r="M24" s="47">
        <f t="shared" si="0"/>
        <v>662140.01</v>
      </c>
    </row>
    <row r="25" spans="1:13" x14ac:dyDescent="0.2">
      <c r="A25" s="1" t="s">
        <v>428</v>
      </c>
      <c r="B25" s="17" t="s">
        <v>430</v>
      </c>
      <c r="C25" s="1" t="s">
        <v>68</v>
      </c>
      <c r="D25" s="1" t="s">
        <v>69</v>
      </c>
      <c r="E25" s="1" t="s">
        <v>70</v>
      </c>
      <c r="F25" s="46">
        <v>391746.83388917334</v>
      </c>
      <c r="G25" s="6"/>
      <c r="H25" s="6" t="s">
        <v>451</v>
      </c>
      <c r="I25" s="31"/>
      <c r="J25" s="6"/>
      <c r="K25" s="47">
        <v>472408.94</v>
      </c>
      <c r="L25" s="47">
        <v>0</v>
      </c>
      <c r="M25" s="47">
        <f t="shared" si="0"/>
        <v>472408.94</v>
      </c>
    </row>
    <row r="26" spans="1:13" x14ac:dyDescent="0.2">
      <c r="A26" s="1" t="s">
        <v>428</v>
      </c>
      <c r="B26" s="17" t="s">
        <v>430</v>
      </c>
      <c r="C26" s="1" t="s">
        <v>71</v>
      </c>
      <c r="D26" s="1" t="s">
        <v>72</v>
      </c>
      <c r="E26" s="1" t="s">
        <v>73</v>
      </c>
      <c r="F26" s="46">
        <v>1448817.0625314787</v>
      </c>
      <c r="G26" s="6"/>
      <c r="H26" s="6" t="s">
        <v>451</v>
      </c>
      <c r="I26" s="31"/>
      <c r="J26" s="6"/>
      <c r="K26" s="47">
        <v>1747133.8</v>
      </c>
      <c r="L26" s="47">
        <v>0</v>
      </c>
      <c r="M26" s="47">
        <f t="shared" si="0"/>
        <v>1747133.8</v>
      </c>
    </row>
    <row r="27" spans="1:13" x14ac:dyDescent="0.2">
      <c r="A27" s="1" t="s">
        <v>428</v>
      </c>
      <c r="B27" s="17" t="s">
        <v>430</v>
      </c>
      <c r="C27" s="1" t="s">
        <v>74</v>
      </c>
      <c r="D27" s="1" t="s">
        <v>75</v>
      </c>
      <c r="E27" s="1" t="s">
        <v>76</v>
      </c>
      <c r="F27" s="46">
        <v>162788.79086441547</v>
      </c>
      <c r="G27" s="6"/>
      <c r="H27" s="6" t="s">
        <v>451</v>
      </c>
      <c r="I27" s="31"/>
      <c r="J27" s="6"/>
      <c r="K27" s="47">
        <v>196307.6</v>
      </c>
      <c r="L27" s="47">
        <v>0</v>
      </c>
      <c r="M27" s="47">
        <f t="shared" si="0"/>
        <v>196307.6</v>
      </c>
    </row>
    <row r="28" spans="1:13" x14ac:dyDescent="0.2">
      <c r="A28" s="1" t="s">
        <v>428</v>
      </c>
      <c r="B28" s="17" t="s">
        <v>430</v>
      </c>
      <c r="C28" s="1" t="s">
        <v>77</v>
      </c>
      <c r="D28" s="1" t="s">
        <v>78</v>
      </c>
      <c r="E28" s="1" t="s">
        <v>79</v>
      </c>
      <c r="F28" s="46">
        <v>2599487.6259478629</v>
      </c>
      <c r="G28" s="6"/>
      <c r="H28" s="6" t="s">
        <v>451</v>
      </c>
      <c r="I28" s="31"/>
      <c r="J28" s="6"/>
      <c r="K28" s="47">
        <v>3134731.65</v>
      </c>
      <c r="L28" s="47">
        <v>0</v>
      </c>
      <c r="M28" s="47">
        <f t="shared" si="0"/>
        <v>3134731.65</v>
      </c>
    </row>
    <row r="29" spans="1:13" x14ac:dyDescent="0.2">
      <c r="A29" s="1" t="s">
        <v>428</v>
      </c>
      <c r="B29" s="17" t="s">
        <v>430</v>
      </c>
      <c r="C29" s="1" t="s">
        <v>80</v>
      </c>
      <c r="D29" s="1" t="s">
        <v>81</v>
      </c>
      <c r="E29" s="1" t="s">
        <v>82</v>
      </c>
      <c r="F29" s="46">
        <v>626702.90764249675</v>
      </c>
      <c r="G29" s="6"/>
      <c r="H29" s="6" t="s">
        <v>451</v>
      </c>
      <c r="I29" s="31"/>
      <c r="J29" s="6"/>
      <c r="K29" s="47">
        <v>755743.33000000007</v>
      </c>
      <c r="L29" s="47">
        <v>0</v>
      </c>
      <c r="M29" s="47">
        <f t="shared" si="0"/>
        <v>755743.33000000007</v>
      </c>
    </row>
    <row r="30" spans="1:13" x14ac:dyDescent="0.2">
      <c r="A30" s="1" t="s">
        <v>428</v>
      </c>
      <c r="B30" s="17" t="s">
        <v>430</v>
      </c>
      <c r="C30" s="1" t="s">
        <v>83</v>
      </c>
      <c r="D30" s="1" t="s">
        <v>84</v>
      </c>
      <c r="E30" s="1" t="s">
        <v>85</v>
      </c>
      <c r="F30" s="46">
        <v>233094.09706828743</v>
      </c>
      <c r="G30" s="6"/>
      <c r="H30" s="6" t="s">
        <v>451</v>
      </c>
      <c r="I30" s="31"/>
      <c r="J30" s="6"/>
      <c r="K30" s="47">
        <v>281089.03000000003</v>
      </c>
      <c r="L30" s="47">
        <v>0</v>
      </c>
      <c r="M30" s="47">
        <f t="shared" si="0"/>
        <v>281089.03000000003</v>
      </c>
    </row>
    <row r="31" spans="1:13" x14ac:dyDescent="0.2">
      <c r="A31" s="1" t="s">
        <v>428</v>
      </c>
      <c r="B31" s="17" t="s">
        <v>430</v>
      </c>
      <c r="C31" s="1" t="s">
        <v>86</v>
      </c>
      <c r="D31" s="1" t="s">
        <v>87</v>
      </c>
      <c r="E31" s="1" t="s">
        <v>88</v>
      </c>
      <c r="F31" s="46">
        <v>387796.80942432582</v>
      </c>
      <c r="G31" s="6"/>
      <c r="H31" s="6" t="s">
        <v>451</v>
      </c>
      <c r="I31" s="31"/>
      <c r="J31" s="6"/>
      <c r="K31" s="47">
        <v>467645.58999999997</v>
      </c>
      <c r="L31" s="47">
        <v>0</v>
      </c>
      <c r="M31" s="47">
        <f t="shared" si="0"/>
        <v>467645.58999999997</v>
      </c>
    </row>
    <row r="32" spans="1:13" x14ac:dyDescent="0.2">
      <c r="A32" s="1" t="s">
        <v>428</v>
      </c>
      <c r="B32" s="17" t="s">
        <v>430</v>
      </c>
      <c r="C32" s="1" t="s">
        <v>89</v>
      </c>
      <c r="D32" s="1" t="s">
        <v>90</v>
      </c>
      <c r="E32" s="1" t="s">
        <v>91</v>
      </c>
      <c r="F32" s="46">
        <v>413448.61012790352</v>
      </c>
      <c r="G32" s="6"/>
      <c r="H32" s="29" t="s">
        <v>426</v>
      </c>
      <c r="I32" s="31"/>
      <c r="J32" s="6"/>
      <c r="K32" s="47">
        <v>144491</v>
      </c>
      <c r="L32" s="47">
        <v>0</v>
      </c>
      <c r="M32" s="47">
        <f t="shared" si="0"/>
        <v>144491</v>
      </c>
    </row>
    <row r="33" spans="1:13" x14ac:dyDescent="0.2">
      <c r="A33" s="1" t="s">
        <v>428</v>
      </c>
      <c r="B33" s="17" t="s">
        <v>430</v>
      </c>
      <c r="C33" s="1" t="s">
        <v>92</v>
      </c>
      <c r="D33" s="1" t="s">
        <v>93</v>
      </c>
      <c r="E33" s="1" t="s">
        <v>94</v>
      </c>
      <c r="F33" s="46">
        <v>365082.23645871133</v>
      </c>
      <c r="G33" s="6"/>
      <c r="H33" s="6" t="s">
        <v>451</v>
      </c>
      <c r="I33" s="31"/>
      <c r="J33" s="6"/>
      <c r="K33" s="47">
        <v>440254.01</v>
      </c>
      <c r="L33" s="47">
        <v>0</v>
      </c>
      <c r="M33" s="47">
        <f t="shared" si="0"/>
        <v>440254.01</v>
      </c>
    </row>
    <row r="34" spans="1:13" x14ac:dyDescent="0.2">
      <c r="A34" s="1" t="s">
        <v>428</v>
      </c>
      <c r="B34" s="17" t="s">
        <v>430</v>
      </c>
      <c r="C34" s="1" t="s">
        <v>95</v>
      </c>
      <c r="D34" s="1" t="s">
        <v>96</v>
      </c>
      <c r="E34" s="1" t="s">
        <v>97</v>
      </c>
      <c r="F34" s="46">
        <v>572703.28187573515</v>
      </c>
      <c r="G34" s="6"/>
      <c r="H34" s="6" t="s">
        <v>451</v>
      </c>
      <c r="I34" s="31"/>
      <c r="J34" s="6"/>
      <c r="K34" s="47">
        <v>690624.98</v>
      </c>
      <c r="L34" s="47">
        <v>0</v>
      </c>
      <c r="M34" s="47">
        <f t="shared" si="0"/>
        <v>690624.98</v>
      </c>
    </row>
    <row r="35" spans="1:13" x14ac:dyDescent="0.2">
      <c r="A35" s="1" t="s">
        <v>428</v>
      </c>
      <c r="B35" s="17" t="s">
        <v>430</v>
      </c>
      <c r="C35" s="1" t="s">
        <v>98</v>
      </c>
      <c r="D35" s="1" t="s">
        <v>99</v>
      </c>
      <c r="E35" s="1" t="s">
        <v>100</v>
      </c>
      <c r="F35" s="46">
        <v>506272.2057136409</v>
      </c>
      <c r="G35" s="6"/>
      <c r="H35" s="29" t="s">
        <v>426</v>
      </c>
      <c r="I35" s="31"/>
      <c r="J35" s="6"/>
      <c r="K35" s="47">
        <v>220000</v>
      </c>
      <c r="L35" s="47">
        <v>0</v>
      </c>
      <c r="M35" s="47">
        <f t="shared" si="0"/>
        <v>220000</v>
      </c>
    </row>
    <row r="36" spans="1:13" x14ac:dyDescent="0.2">
      <c r="A36" s="1" t="s">
        <v>428</v>
      </c>
      <c r="B36" s="17" t="s">
        <v>430</v>
      </c>
      <c r="C36" s="1" t="s">
        <v>101</v>
      </c>
      <c r="D36" s="1" t="s">
        <v>102</v>
      </c>
      <c r="E36" s="1" t="s">
        <v>103</v>
      </c>
      <c r="F36" s="46">
        <v>449250.60269588232</v>
      </c>
      <c r="G36" s="6"/>
      <c r="H36" s="6" t="s">
        <v>451</v>
      </c>
      <c r="I36" s="31"/>
      <c r="J36" s="6"/>
      <c r="K36" s="47">
        <v>541752.93999999994</v>
      </c>
      <c r="L36" s="47">
        <v>0</v>
      </c>
      <c r="M36" s="47">
        <f t="shared" si="0"/>
        <v>541752.93999999994</v>
      </c>
    </row>
    <row r="37" spans="1:13" x14ac:dyDescent="0.2">
      <c r="A37" s="1" t="s">
        <v>428</v>
      </c>
      <c r="B37" s="17" t="s">
        <v>430</v>
      </c>
      <c r="C37" s="1" t="s">
        <v>104</v>
      </c>
      <c r="D37" s="1" t="s">
        <v>105</v>
      </c>
      <c r="E37" s="1" t="s">
        <v>106</v>
      </c>
      <c r="F37" s="46">
        <v>824633.47645235062</v>
      </c>
      <c r="G37" s="6"/>
      <c r="H37" s="29" t="s">
        <v>426</v>
      </c>
      <c r="I37" s="31"/>
      <c r="J37" s="6"/>
      <c r="K37" s="47">
        <v>272000</v>
      </c>
      <c r="L37" s="47">
        <v>0</v>
      </c>
      <c r="M37" s="47">
        <f t="shared" si="0"/>
        <v>272000</v>
      </c>
    </row>
    <row r="38" spans="1:13" x14ac:dyDescent="0.2">
      <c r="A38" s="1" t="s">
        <v>428</v>
      </c>
      <c r="B38" s="17" t="s">
        <v>430</v>
      </c>
      <c r="C38" s="1" t="s">
        <v>107</v>
      </c>
      <c r="D38" s="1" t="s">
        <v>108</v>
      </c>
      <c r="E38" s="1" t="s">
        <v>109</v>
      </c>
      <c r="F38" s="46">
        <v>218102.48770237155</v>
      </c>
      <c r="G38" s="6"/>
      <c r="H38" s="29" t="s">
        <v>426</v>
      </c>
      <c r="I38" s="31"/>
      <c r="J38" s="6"/>
      <c r="K38" s="47">
        <v>97550</v>
      </c>
      <c r="L38" s="47">
        <v>0</v>
      </c>
      <c r="M38" s="47">
        <f t="shared" si="0"/>
        <v>97550</v>
      </c>
    </row>
    <row r="39" spans="1:13" x14ac:dyDescent="0.2">
      <c r="A39" s="1" t="s">
        <v>428</v>
      </c>
      <c r="B39" s="17" t="s">
        <v>430</v>
      </c>
      <c r="C39" s="1" t="s">
        <v>110</v>
      </c>
      <c r="D39" s="1" t="s">
        <v>111</v>
      </c>
      <c r="E39" s="1" t="s">
        <v>112</v>
      </c>
      <c r="F39" s="46">
        <v>538166.7658023648</v>
      </c>
      <c r="G39" s="6"/>
      <c r="H39" s="29" t="s">
        <v>426</v>
      </c>
      <c r="I39" s="31"/>
      <c r="J39" s="6"/>
      <c r="K39" s="47">
        <v>125495</v>
      </c>
      <c r="L39" s="47">
        <v>0</v>
      </c>
      <c r="M39" s="47">
        <f t="shared" si="0"/>
        <v>125495</v>
      </c>
    </row>
    <row r="40" spans="1:13" x14ac:dyDescent="0.2">
      <c r="A40" s="1" t="s">
        <v>428</v>
      </c>
      <c r="B40" s="17" t="s">
        <v>430</v>
      </c>
      <c r="C40" s="1" t="s">
        <v>113</v>
      </c>
      <c r="D40" s="1" t="s">
        <v>114</v>
      </c>
      <c r="E40" s="1" t="s">
        <v>115</v>
      </c>
      <c r="F40" s="46">
        <v>420032.21438734792</v>
      </c>
      <c r="G40" s="6"/>
      <c r="H40" s="29" t="s">
        <v>426</v>
      </c>
      <c r="I40" s="31"/>
      <c r="J40" s="6"/>
      <c r="K40" s="47">
        <v>200800</v>
      </c>
      <c r="L40" s="47">
        <v>0</v>
      </c>
      <c r="M40" s="47">
        <f t="shared" si="0"/>
        <v>200800</v>
      </c>
    </row>
    <row r="41" spans="1:13" x14ac:dyDescent="0.2">
      <c r="A41" s="1" t="s">
        <v>428</v>
      </c>
      <c r="B41" s="17" t="s">
        <v>430</v>
      </c>
      <c r="C41" s="1" t="s">
        <v>116</v>
      </c>
      <c r="D41" s="1" t="s">
        <v>117</v>
      </c>
      <c r="E41" s="1" t="s">
        <v>118</v>
      </c>
      <c r="F41" s="46">
        <v>688823.06545843184</v>
      </c>
      <c r="G41" s="6"/>
      <c r="H41" s="6" t="s">
        <v>451</v>
      </c>
      <c r="I41" s="31"/>
      <c r="J41" s="6"/>
      <c r="K41" s="47">
        <v>830654.26</v>
      </c>
      <c r="L41" s="47">
        <v>0</v>
      </c>
      <c r="M41" s="47">
        <f t="shared" si="0"/>
        <v>830654.26</v>
      </c>
    </row>
    <row r="42" spans="1:13" x14ac:dyDescent="0.2">
      <c r="A42" s="1" t="s">
        <v>428</v>
      </c>
      <c r="B42" s="17" t="s">
        <v>430</v>
      </c>
      <c r="C42" s="1" t="s">
        <v>119</v>
      </c>
      <c r="D42" s="1" t="s">
        <v>120</v>
      </c>
      <c r="E42" s="1" t="s">
        <v>121</v>
      </c>
      <c r="F42" s="46">
        <v>401569.30818540417</v>
      </c>
      <c r="G42" s="6"/>
      <c r="H42" s="6" t="s">
        <v>451</v>
      </c>
      <c r="I42" s="31"/>
      <c r="J42" s="6"/>
      <c r="K42" s="47">
        <v>484253.9</v>
      </c>
      <c r="L42" s="47">
        <v>0</v>
      </c>
      <c r="M42" s="47">
        <f t="shared" si="0"/>
        <v>484253.9</v>
      </c>
    </row>
    <row r="43" spans="1:13" x14ac:dyDescent="0.2">
      <c r="A43" s="1" t="s">
        <v>428</v>
      </c>
      <c r="B43" s="17" t="s">
        <v>430</v>
      </c>
      <c r="C43" s="1" t="s">
        <v>122</v>
      </c>
      <c r="D43" s="1" t="s">
        <v>123</v>
      </c>
      <c r="E43" s="1" t="s">
        <v>124</v>
      </c>
      <c r="F43" s="46">
        <v>1405536.4615200721</v>
      </c>
      <c r="G43" s="6"/>
      <c r="H43" s="6" t="s">
        <v>451</v>
      </c>
      <c r="I43" s="31"/>
      <c r="J43" s="6"/>
      <c r="K43" s="47">
        <v>1694941.56</v>
      </c>
      <c r="L43" s="47">
        <v>0</v>
      </c>
      <c r="M43" s="47">
        <f t="shared" si="0"/>
        <v>1694941.56</v>
      </c>
    </row>
    <row r="44" spans="1:13" x14ac:dyDescent="0.2">
      <c r="A44" s="1" t="s">
        <v>428</v>
      </c>
      <c r="B44" s="17" t="s">
        <v>430</v>
      </c>
      <c r="C44" s="1" t="s">
        <v>125</v>
      </c>
      <c r="D44" s="1" t="s">
        <v>126</v>
      </c>
      <c r="E44" s="1" t="s">
        <v>127</v>
      </c>
      <c r="F44" s="46">
        <v>586519.00411390886</v>
      </c>
      <c r="G44" s="6"/>
      <c r="H44" s="6" t="s">
        <v>451</v>
      </c>
      <c r="I44" s="31"/>
      <c r="J44" s="6"/>
      <c r="K44" s="47">
        <v>707285.41</v>
      </c>
      <c r="L44" s="47">
        <v>0</v>
      </c>
      <c r="M44" s="47">
        <f t="shared" si="0"/>
        <v>707285.41</v>
      </c>
    </row>
    <row r="45" spans="1:13" x14ac:dyDescent="0.2">
      <c r="A45" s="1" t="s">
        <v>428</v>
      </c>
      <c r="B45" s="17" t="s">
        <v>430</v>
      </c>
      <c r="C45" s="1" t="s">
        <v>128</v>
      </c>
      <c r="D45" s="1" t="s">
        <v>129</v>
      </c>
      <c r="E45" s="1" t="s">
        <v>130</v>
      </c>
      <c r="F45" s="46">
        <v>1405992.2416750267</v>
      </c>
      <c r="G45" s="6"/>
      <c r="H45" s="6" t="s">
        <v>451</v>
      </c>
      <c r="I45" s="31"/>
      <c r="J45" s="6"/>
      <c r="K45" s="47">
        <v>1695491.19</v>
      </c>
      <c r="L45" s="47">
        <v>0</v>
      </c>
      <c r="M45" s="47">
        <f t="shared" si="0"/>
        <v>1695491.19</v>
      </c>
    </row>
    <row r="46" spans="1:13" x14ac:dyDescent="0.2">
      <c r="A46" s="1" t="s">
        <v>428</v>
      </c>
      <c r="B46" s="17" t="s">
        <v>430</v>
      </c>
      <c r="C46" s="1" t="s">
        <v>131</v>
      </c>
      <c r="D46" s="1" t="s">
        <v>132</v>
      </c>
      <c r="E46" s="1" t="s">
        <v>133</v>
      </c>
      <c r="F46" s="46">
        <v>855668.09613790363</v>
      </c>
      <c r="G46" s="6"/>
      <c r="H46" s="6" t="s">
        <v>451</v>
      </c>
      <c r="I46" s="31"/>
      <c r="J46" s="6"/>
      <c r="K46" s="47">
        <v>1031853.29</v>
      </c>
      <c r="L46" s="47">
        <v>0</v>
      </c>
      <c r="M46" s="47">
        <f t="shared" si="0"/>
        <v>1031853.29</v>
      </c>
    </row>
    <row r="47" spans="1:13" x14ac:dyDescent="0.2">
      <c r="A47" s="1" t="s">
        <v>428</v>
      </c>
      <c r="B47" s="17" t="s">
        <v>430</v>
      </c>
      <c r="C47" s="1" t="s">
        <v>134</v>
      </c>
      <c r="D47" s="1" t="s">
        <v>135</v>
      </c>
      <c r="E47" s="1" t="s">
        <v>136</v>
      </c>
      <c r="F47" s="46">
        <v>671223.61413381621</v>
      </c>
      <c r="G47" s="6"/>
      <c r="H47" s="29" t="s">
        <v>426</v>
      </c>
      <c r="I47" s="31"/>
      <c r="J47" s="6"/>
      <c r="K47" s="47">
        <v>200000</v>
      </c>
      <c r="L47" s="47">
        <v>0</v>
      </c>
      <c r="M47" s="47">
        <f t="shared" si="0"/>
        <v>200000</v>
      </c>
    </row>
    <row r="48" spans="1:13" x14ac:dyDescent="0.2">
      <c r="A48" s="1" t="s">
        <v>428</v>
      </c>
      <c r="B48" s="17" t="s">
        <v>430</v>
      </c>
      <c r="C48" s="1" t="s">
        <v>137</v>
      </c>
      <c r="D48" s="1" t="s">
        <v>138</v>
      </c>
      <c r="E48" s="1" t="s">
        <v>139</v>
      </c>
      <c r="F48" s="46">
        <v>839891.32976600528</v>
      </c>
      <c r="G48" s="6"/>
      <c r="H48" s="6" t="s">
        <v>451</v>
      </c>
      <c r="I48" s="31"/>
      <c r="J48" s="6"/>
      <c r="K48" s="47">
        <v>1012828.03</v>
      </c>
      <c r="L48" s="47">
        <v>0</v>
      </c>
      <c r="M48" s="47">
        <f t="shared" si="0"/>
        <v>1012828.03</v>
      </c>
    </row>
    <row r="49" spans="1:13" x14ac:dyDescent="0.2">
      <c r="A49" s="1" t="s">
        <v>428</v>
      </c>
      <c r="B49" s="17" t="s">
        <v>430</v>
      </c>
      <c r="C49" s="1" t="s">
        <v>140</v>
      </c>
      <c r="D49" s="1" t="s">
        <v>141</v>
      </c>
      <c r="E49" s="1" t="s">
        <v>142</v>
      </c>
      <c r="F49" s="46">
        <v>2006979.1470095403</v>
      </c>
      <c r="G49" s="6"/>
      <c r="H49" s="6" t="s">
        <v>451</v>
      </c>
      <c r="I49" s="31"/>
      <c r="J49" s="6"/>
      <c r="K49" s="47">
        <v>2420223.5</v>
      </c>
      <c r="L49" s="47">
        <v>0</v>
      </c>
      <c r="M49" s="47">
        <f t="shared" si="0"/>
        <v>2420223.5</v>
      </c>
    </row>
    <row r="50" spans="1:13" x14ac:dyDescent="0.2">
      <c r="A50" s="1" t="s">
        <v>428</v>
      </c>
      <c r="B50" s="17" t="s">
        <v>430</v>
      </c>
      <c r="C50" s="1" t="s">
        <v>143</v>
      </c>
      <c r="D50" s="1" t="s">
        <v>144</v>
      </c>
      <c r="E50" s="1" t="s">
        <v>145</v>
      </c>
      <c r="F50" s="46">
        <v>388836.12221470103</v>
      </c>
      <c r="G50" s="6"/>
      <c r="H50" s="6" t="s">
        <v>451</v>
      </c>
      <c r="I50" s="31"/>
      <c r="J50" s="6"/>
      <c r="K50" s="47">
        <v>468898.9</v>
      </c>
      <c r="L50" s="47">
        <v>0</v>
      </c>
      <c r="M50" s="47">
        <f t="shared" si="0"/>
        <v>468898.9</v>
      </c>
    </row>
    <row r="51" spans="1:13" x14ac:dyDescent="0.2">
      <c r="A51" s="1" t="s">
        <v>428</v>
      </c>
      <c r="B51" s="17" t="s">
        <v>430</v>
      </c>
      <c r="C51" s="1" t="s">
        <v>149</v>
      </c>
      <c r="D51" s="1" t="s">
        <v>150</v>
      </c>
      <c r="E51" s="1" t="s">
        <v>151</v>
      </c>
      <c r="F51" s="46">
        <v>2365083.2914099917</v>
      </c>
      <c r="G51" s="6"/>
      <c r="H51" s="6" t="s">
        <v>451</v>
      </c>
      <c r="I51" s="31"/>
      <c r="J51" s="6"/>
      <c r="K51" s="47">
        <v>2852062.6</v>
      </c>
      <c r="L51" s="47">
        <v>0</v>
      </c>
      <c r="M51" s="47">
        <f t="shared" si="0"/>
        <v>2852062.6</v>
      </c>
    </row>
    <row r="52" spans="1:13" x14ac:dyDescent="0.2">
      <c r="A52" s="1" t="s">
        <v>428</v>
      </c>
      <c r="B52" s="17" t="s">
        <v>430</v>
      </c>
      <c r="C52" s="1" t="s">
        <v>152</v>
      </c>
      <c r="D52" s="1" t="s">
        <v>153</v>
      </c>
      <c r="E52" s="1" t="s">
        <v>154</v>
      </c>
      <c r="F52" s="46">
        <v>341827.59767997637</v>
      </c>
      <c r="G52" s="6"/>
      <c r="H52" s="6" t="s">
        <v>451</v>
      </c>
      <c r="I52" s="31"/>
      <c r="J52" s="6"/>
      <c r="K52" s="47">
        <v>412211.14999999997</v>
      </c>
      <c r="L52" s="47">
        <v>0</v>
      </c>
      <c r="M52" s="47">
        <f t="shared" si="0"/>
        <v>412211.14999999997</v>
      </c>
    </row>
    <row r="53" spans="1:13" x14ac:dyDescent="0.2">
      <c r="A53" s="1" t="s">
        <v>428</v>
      </c>
      <c r="B53" s="17" t="s">
        <v>430</v>
      </c>
      <c r="C53" s="1" t="s">
        <v>155</v>
      </c>
      <c r="D53" s="1" t="s">
        <v>156</v>
      </c>
      <c r="E53" s="1" t="s">
        <v>157</v>
      </c>
      <c r="F53" s="46">
        <v>596579.32418154739</v>
      </c>
      <c r="G53" s="6"/>
      <c r="H53" s="6" t="s">
        <v>451</v>
      </c>
      <c r="I53" s="31"/>
      <c r="J53" s="6"/>
      <c r="K53" s="47">
        <v>719417.19</v>
      </c>
      <c r="L53" s="47">
        <v>0</v>
      </c>
      <c r="M53" s="47">
        <f t="shared" si="0"/>
        <v>719417.19</v>
      </c>
    </row>
    <row r="54" spans="1:13" x14ac:dyDescent="0.2">
      <c r="A54" s="1" t="s">
        <v>428</v>
      </c>
      <c r="B54" s="17" t="s">
        <v>430</v>
      </c>
      <c r="C54" s="1" t="s">
        <v>158</v>
      </c>
      <c r="D54" s="1" t="s">
        <v>159</v>
      </c>
      <c r="E54" s="1" t="s">
        <v>160</v>
      </c>
      <c r="F54" s="46">
        <v>580116.98565622047</v>
      </c>
      <c r="G54" s="6"/>
      <c r="H54" s="6" t="s">
        <v>451</v>
      </c>
      <c r="I54" s="31"/>
      <c r="J54" s="6"/>
      <c r="K54" s="47">
        <v>699565.2</v>
      </c>
      <c r="L54" s="47">
        <v>0</v>
      </c>
      <c r="M54" s="47">
        <f t="shared" si="0"/>
        <v>699565.2</v>
      </c>
    </row>
    <row r="55" spans="1:13" x14ac:dyDescent="0.2">
      <c r="A55" s="1" t="s">
        <v>428</v>
      </c>
      <c r="B55" s="17" t="s">
        <v>430</v>
      </c>
      <c r="C55" s="1" t="s">
        <v>161</v>
      </c>
      <c r="D55" s="1" t="s">
        <v>162</v>
      </c>
      <c r="E55" s="1" t="s">
        <v>163</v>
      </c>
      <c r="F55" s="46">
        <v>195014.93431038223</v>
      </c>
      <c r="G55" s="6"/>
      <c r="H55" s="6" t="s">
        <v>451</v>
      </c>
      <c r="I55" s="31"/>
      <c r="J55" s="6"/>
      <c r="K55" s="47">
        <v>235169.22</v>
      </c>
      <c r="L55" s="47">
        <v>0</v>
      </c>
      <c r="M55" s="47">
        <f t="shared" si="0"/>
        <v>235169.22</v>
      </c>
    </row>
    <row r="56" spans="1:13" x14ac:dyDescent="0.2">
      <c r="A56" s="1" t="s">
        <v>428</v>
      </c>
      <c r="B56" s="17" t="s">
        <v>430</v>
      </c>
      <c r="C56" s="1" t="s">
        <v>164</v>
      </c>
      <c r="D56" s="1" t="s">
        <v>165</v>
      </c>
      <c r="E56" s="1" t="s">
        <v>166</v>
      </c>
      <c r="F56" s="46">
        <v>1612853.717733629</v>
      </c>
      <c r="G56" s="6"/>
      <c r="H56" s="29" t="s">
        <v>426</v>
      </c>
      <c r="I56" s="31"/>
      <c r="J56" s="6"/>
      <c r="K56" s="47">
        <v>563275.5</v>
      </c>
      <c r="L56" s="47">
        <v>0</v>
      </c>
      <c r="M56" s="47">
        <f t="shared" si="0"/>
        <v>563275.5</v>
      </c>
    </row>
    <row r="57" spans="1:13" x14ac:dyDescent="0.2">
      <c r="A57" s="1" t="s">
        <v>428</v>
      </c>
      <c r="B57" s="17" t="s">
        <v>430</v>
      </c>
      <c r="C57" s="1" t="s">
        <v>167</v>
      </c>
      <c r="D57" s="1" t="s">
        <v>168</v>
      </c>
      <c r="E57" s="1" t="s">
        <v>169</v>
      </c>
      <c r="F57" s="46">
        <v>645766.96784584224</v>
      </c>
      <c r="G57" s="6"/>
      <c r="H57" s="6" t="s">
        <v>451</v>
      </c>
      <c r="I57" s="31"/>
      <c r="J57" s="6"/>
      <c r="K57" s="47">
        <v>778732.75</v>
      </c>
      <c r="L57" s="47">
        <v>0</v>
      </c>
      <c r="M57" s="47">
        <f t="shared" si="0"/>
        <v>778732.75</v>
      </c>
    </row>
    <row r="58" spans="1:13" x14ac:dyDescent="0.2">
      <c r="A58" s="1" t="s">
        <v>428</v>
      </c>
      <c r="B58" s="17" t="s">
        <v>430</v>
      </c>
      <c r="C58" s="1" t="s">
        <v>170</v>
      </c>
      <c r="D58" s="1" t="s">
        <v>171</v>
      </c>
      <c r="E58" s="1" t="s">
        <v>172</v>
      </c>
      <c r="F58" s="46">
        <v>683790.89912916906</v>
      </c>
      <c r="G58" s="6"/>
      <c r="H58" s="6" t="s">
        <v>451</v>
      </c>
      <c r="I58" s="31"/>
      <c r="J58" s="6"/>
      <c r="K58" s="47">
        <v>824585.95</v>
      </c>
      <c r="L58" s="47">
        <v>0</v>
      </c>
      <c r="M58" s="47">
        <f t="shared" si="0"/>
        <v>824585.95</v>
      </c>
    </row>
    <row r="59" spans="1:13" x14ac:dyDescent="0.2">
      <c r="A59" s="1" t="s">
        <v>428</v>
      </c>
      <c r="B59" s="17" t="s">
        <v>430</v>
      </c>
      <c r="C59" s="1" t="s">
        <v>173</v>
      </c>
      <c r="D59" s="1" t="s">
        <v>174</v>
      </c>
      <c r="E59" s="1" t="s">
        <v>175</v>
      </c>
      <c r="F59" s="46">
        <v>254274.10088423081</v>
      </c>
      <c r="G59" s="6"/>
      <c r="H59" s="29" t="s">
        <v>426</v>
      </c>
      <c r="I59" s="31"/>
      <c r="J59" s="6"/>
      <c r="K59" s="47">
        <v>127000</v>
      </c>
      <c r="L59" s="47">
        <v>0</v>
      </c>
      <c r="M59" s="47">
        <f t="shared" si="0"/>
        <v>127000</v>
      </c>
    </row>
    <row r="60" spans="1:13" x14ac:dyDescent="0.2">
      <c r="A60" s="1" t="s">
        <v>428</v>
      </c>
      <c r="B60" s="17" t="s">
        <v>430</v>
      </c>
      <c r="C60" s="1" t="s">
        <v>176</v>
      </c>
      <c r="D60" s="1" t="s">
        <v>177</v>
      </c>
      <c r="E60" s="1" t="s">
        <v>178</v>
      </c>
      <c r="F60" s="46">
        <v>2566830.4456592649</v>
      </c>
      <c r="G60" s="6"/>
      <c r="H60" s="6" t="s">
        <v>451</v>
      </c>
      <c r="I60" s="31"/>
      <c r="J60" s="6"/>
      <c r="K60" s="47">
        <v>3095350.2300000004</v>
      </c>
      <c r="L60" s="47">
        <v>0</v>
      </c>
      <c r="M60" s="47">
        <f t="shared" si="0"/>
        <v>3095350.2300000004</v>
      </c>
    </row>
    <row r="61" spans="1:13" x14ac:dyDescent="0.2">
      <c r="A61" s="1" t="s">
        <v>428</v>
      </c>
      <c r="B61" s="17" t="s">
        <v>430</v>
      </c>
      <c r="C61" s="1" t="s">
        <v>179</v>
      </c>
      <c r="D61" s="1" t="s">
        <v>180</v>
      </c>
      <c r="E61" s="1" t="s">
        <v>181</v>
      </c>
      <c r="F61" s="46">
        <v>281371.08583317138</v>
      </c>
      <c r="G61" s="6"/>
      <c r="H61" s="6" t="s">
        <v>451</v>
      </c>
      <c r="I61" s="31"/>
      <c r="J61" s="6"/>
      <c r="K61" s="47">
        <v>339306.43000000005</v>
      </c>
      <c r="L61" s="47">
        <v>0</v>
      </c>
      <c r="M61" s="47">
        <f t="shared" si="0"/>
        <v>339306.43000000005</v>
      </c>
    </row>
    <row r="62" spans="1:13" x14ac:dyDescent="0.2">
      <c r="A62" s="1" t="s">
        <v>428</v>
      </c>
      <c r="B62" s="17" t="s">
        <v>430</v>
      </c>
      <c r="C62" s="1" t="s">
        <v>182</v>
      </c>
      <c r="D62" s="1" t="s">
        <v>183</v>
      </c>
      <c r="E62" s="1" t="s">
        <v>184</v>
      </c>
      <c r="F62" s="46">
        <v>2207392.8051357716</v>
      </c>
      <c r="G62" s="6"/>
      <c r="H62" s="6" t="s">
        <v>451</v>
      </c>
      <c r="I62" s="31"/>
      <c r="J62" s="6"/>
      <c r="K62" s="47">
        <v>2661903.0700000003</v>
      </c>
      <c r="L62" s="47">
        <v>0</v>
      </c>
      <c r="M62" s="47">
        <f t="shared" si="0"/>
        <v>2661903.0700000003</v>
      </c>
    </row>
    <row r="63" spans="1:13" x14ac:dyDescent="0.2">
      <c r="A63" s="1" t="s">
        <v>428</v>
      </c>
      <c r="B63" s="17" t="s">
        <v>430</v>
      </c>
      <c r="C63" s="1" t="s">
        <v>185</v>
      </c>
      <c r="D63" s="1" t="s">
        <v>186</v>
      </c>
      <c r="E63" s="1" t="s">
        <v>187</v>
      </c>
      <c r="F63" s="46">
        <v>253708.98615304008</v>
      </c>
      <c r="G63" s="6"/>
      <c r="H63" s="6" t="s">
        <v>451</v>
      </c>
      <c r="I63" s="31"/>
      <c r="J63" s="6"/>
      <c r="K63" s="47">
        <v>305948.59999999998</v>
      </c>
      <c r="L63" s="47">
        <v>0</v>
      </c>
      <c r="M63" s="47">
        <f t="shared" si="0"/>
        <v>305948.59999999998</v>
      </c>
    </row>
    <row r="64" spans="1:13" x14ac:dyDescent="0.2">
      <c r="A64" s="1" t="s">
        <v>428</v>
      </c>
      <c r="B64" s="17" t="s">
        <v>430</v>
      </c>
      <c r="C64" s="1" t="s">
        <v>188</v>
      </c>
      <c r="D64" s="1" t="s">
        <v>189</v>
      </c>
      <c r="E64" s="1" t="s">
        <v>190</v>
      </c>
      <c r="F64" s="46">
        <v>801879.29349399731</v>
      </c>
      <c r="G64" s="6"/>
      <c r="H64" s="6" t="s">
        <v>451</v>
      </c>
      <c r="I64" s="31"/>
      <c r="J64" s="6"/>
      <c r="K64" s="47">
        <v>966989.17</v>
      </c>
      <c r="L64" s="47">
        <v>0</v>
      </c>
      <c r="M64" s="47">
        <f t="shared" si="0"/>
        <v>966989.17</v>
      </c>
    </row>
    <row r="65" spans="1:13" x14ac:dyDescent="0.2">
      <c r="A65" s="1" t="s">
        <v>428</v>
      </c>
      <c r="B65" s="17" t="s">
        <v>430</v>
      </c>
      <c r="C65" s="1" t="s">
        <v>191</v>
      </c>
      <c r="D65" s="1" t="s">
        <v>192</v>
      </c>
      <c r="E65" s="1" t="s">
        <v>193</v>
      </c>
      <c r="F65" s="46">
        <v>285801.47005975991</v>
      </c>
      <c r="G65" s="6"/>
      <c r="H65" s="6" t="s">
        <v>451</v>
      </c>
      <c r="I65" s="31"/>
      <c r="J65" s="6"/>
      <c r="K65" s="47">
        <v>344649.04</v>
      </c>
      <c r="L65" s="47">
        <v>0</v>
      </c>
      <c r="M65" s="47">
        <f t="shared" si="0"/>
        <v>344649.04</v>
      </c>
    </row>
    <row r="66" spans="1:13" x14ac:dyDescent="0.2">
      <c r="A66" s="1" t="s">
        <v>428</v>
      </c>
      <c r="B66" s="17" t="s">
        <v>430</v>
      </c>
      <c r="C66" s="1" t="s">
        <v>194</v>
      </c>
      <c r="D66" s="1" t="s">
        <v>195</v>
      </c>
      <c r="E66" s="1" t="s">
        <v>196</v>
      </c>
      <c r="F66" s="46">
        <v>664334.18701978028</v>
      </c>
      <c r="G66" s="6"/>
      <c r="H66" s="29" t="s">
        <v>426</v>
      </c>
      <c r="I66" s="31"/>
      <c r="J66" s="6"/>
      <c r="K66" s="47">
        <v>232415.24</v>
      </c>
      <c r="L66" s="47">
        <v>0</v>
      </c>
      <c r="M66" s="47">
        <f t="shared" si="0"/>
        <v>232415.24</v>
      </c>
    </row>
    <row r="67" spans="1:13" x14ac:dyDescent="0.2">
      <c r="A67" s="1" t="s">
        <v>428</v>
      </c>
      <c r="B67" s="17" t="s">
        <v>430</v>
      </c>
      <c r="C67" s="1" t="s">
        <v>197</v>
      </c>
      <c r="D67" s="1" t="s">
        <v>198</v>
      </c>
      <c r="E67" s="1" t="s">
        <v>199</v>
      </c>
      <c r="F67" s="46">
        <v>673438.92205989547</v>
      </c>
      <c r="G67" s="6"/>
      <c r="H67" s="29" t="s">
        <v>426</v>
      </c>
      <c r="I67" s="31"/>
      <c r="J67" s="6"/>
      <c r="K67" s="47">
        <v>309555</v>
      </c>
      <c r="L67" s="47">
        <v>0</v>
      </c>
      <c r="M67" s="47">
        <f t="shared" si="0"/>
        <v>309555</v>
      </c>
    </row>
    <row r="68" spans="1:13" x14ac:dyDescent="0.2">
      <c r="A68" s="1" t="s">
        <v>428</v>
      </c>
      <c r="B68" s="17" t="s">
        <v>430</v>
      </c>
      <c r="C68" s="1" t="s">
        <v>200</v>
      </c>
      <c r="D68" s="1" t="s">
        <v>201</v>
      </c>
      <c r="E68" s="1" t="s">
        <v>202</v>
      </c>
      <c r="F68" s="46">
        <v>757878.88303460553</v>
      </c>
      <c r="G68" s="6"/>
      <c r="H68" s="29" t="s">
        <v>426</v>
      </c>
      <c r="I68" s="31"/>
      <c r="J68" s="6"/>
      <c r="K68" s="47">
        <v>197508</v>
      </c>
      <c r="L68" s="47">
        <v>0</v>
      </c>
      <c r="M68" s="47">
        <f t="shared" si="0"/>
        <v>197508</v>
      </c>
    </row>
    <row r="69" spans="1:13" x14ac:dyDescent="0.2">
      <c r="A69" s="1" t="s">
        <v>428</v>
      </c>
      <c r="B69" s="17" t="s">
        <v>430</v>
      </c>
      <c r="C69" s="1" t="s">
        <v>203</v>
      </c>
      <c r="D69" s="1" t="s">
        <v>204</v>
      </c>
      <c r="E69" s="1" t="s">
        <v>205</v>
      </c>
      <c r="F69" s="46">
        <v>401479.19647387788</v>
      </c>
      <c r="G69" s="6"/>
      <c r="H69" s="6" t="s">
        <v>451</v>
      </c>
      <c r="I69" s="31"/>
      <c r="J69" s="6"/>
      <c r="K69" s="47">
        <v>484145.24</v>
      </c>
      <c r="L69" s="47">
        <v>0</v>
      </c>
      <c r="M69" s="47">
        <f t="shared" si="0"/>
        <v>484145.24</v>
      </c>
    </row>
    <row r="70" spans="1:13" x14ac:dyDescent="0.2">
      <c r="A70" s="1" t="s">
        <v>428</v>
      </c>
      <c r="B70" s="17" t="s">
        <v>430</v>
      </c>
      <c r="C70" s="1" t="s">
        <v>206</v>
      </c>
      <c r="D70" s="1" t="s">
        <v>207</v>
      </c>
      <c r="E70" s="1" t="s">
        <v>208</v>
      </c>
      <c r="F70" s="46">
        <v>312539.69927541167</v>
      </c>
      <c r="G70" s="6"/>
      <c r="H70" s="6" t="s">
        <v>451</v>
      </c>
      <c r="I70" s="31"/>
      <c r="J70" s="6"/>
      <c r="K70" s="47">
        <v>376892.77</v>
      </c>
      <c r="L70" s="47">
        <v>0</v>
      </c>
      <c r="M70" s="47">
        <f t="shared" si="0"/>
        <v>376892.77</v>
      </c>
    </row>
    <row r="71" spans="1:13" x14ac:dyDescent="0.2">
      <c r="A71" s="1" t="s">
        <v>428</v>
      </c>
      <c r="B71" s="17" t="s">
        <v>430</v>
      </c>
      <c r="C71" s="1" t="s">
        <v>209</v>
      </c>
      <c r="D71" s="1" t="s">
        <v>210</v>
      </c>
      <c r="E71" s="1" t="s">
        <v>211</v>
      </c>
      <c r="F71" s="46">
        <v>1062661.254523553</v>
      </c>
      <c r="G71" s="6"/>
      <c r="H71" s="6" t="s">
        <v>451</v>
      </c>
      <c r="I71" s="31"/>
      <c r="J71" s="6"/>
      <c r="K71" s="47">
        <v>1281467.0900000001</v>
      </c>
      <c r="L71" s="47">
        <v>0</v>
      </c>
      <c r="M71" s="47">
        <f t="shared" si="0"/>
        <v>1281467.0900000001</v>
      </c>
    </row>
    <row r="72" spans="1:13" x14ac:dyDescent="0.2">
      <c r="A72" s="1" t="s">
        <v>428</v>
      </c>
      <c r="B72" s="17" t="s">
        <v>430</v>
      </c>
      <c r="C72" s="1" t="s">
        <v>212</v>
      </c>
      <c r="D72" s="1" t="s">
        <v>213</v>
      </c>
      <c r="E72" s="1" t="s">
        <v>214</v>
      </c>
      <c r="F72" s="46">
        <v>1368136.8611477911</v>
      </c>
      <c r="G72" s="6"/>
      <c r="H72" s="6" t="s">
        <v>451</v>
      </c>
      <c r="I72" s="31"/>
      <c r="J72" s="6"/>
      <c r="K72" s="47">
        <v>1649841.25</v>
      </c>
      <c r="L72" s="47">
        <v>0</v>
      </c>
      <c r="M72" s="47">
        <f t="shared" ref="M72:M135" si="1">SUM(K72:L72)</f>
        <v>1649841.25</v>
      </c>
    </row>
    <row r="73" spans="1:13" x14ac:dyDescent="0.2">
      <c r="A73" s="1" t="s">
        <v>428</v>
      </c>
      <c r="B73" s="17" t="s">
        <v>430</v>
      </c>
      <c r="C73" s="1" t="s">
        <v>215</v>
      </c>
      <c r="D73" s="1" t="s">
        <v>216</v>
      </c>
      <c r="E73" s="1" t="s">
        <v>217</v>
      </c>
      <c r="F73" s="46">
        <v>540126.89433461428</v>
      </c>
      <c r="G73" s="6"/>
      <c r="H73" s="6" t="s">
        <v>451</v>
      </c>
      <c r="I73" s="31"/>
      <c r="J73" s="6"/>
      <c r="K73" s="47">
        <v>651340.99</v>
      </c>
      <c r="L73" s="47">
        <v>0</v>
      </c>
      <c r="M73" s="47">
        <f t="shared" si="1"/>
        <v>651340.99</v>
      </c>
    </row>
    <row r="74" spans="1:13" x14ac:dyDescent="0.2">
      <c r="A74" s="1" t="s">
        <v>428</v>
      </c>
      <c r="B74" s="17" t="s">
        <v>430</v>
      </c>
      <c r="C74" s="1" t="s">
        <v>218</v>
      </c>
      <c r="D74" s="1" t="s">
        <v>219</v>
      </c>
      <c r="E74" s="1" t="s">
        <v>220</v>
      </c>
      <c r="F74" s="46">
        <v>691422.61870227382</v>
      </c>
      <c r="G74" s="6"/>
      <c r="H74" s="6" t="s">
        <v>451</v>
      </c>
      <c r="I74" s="31"/>
      <c r="J74" s="6"/>
      <c r="K74" s="47">
        <v>833789.07000000007</v>
      </c>
      <c r="L74" s="47">
        <v>0</v>
      </c>
      <c r="M74" s="47">
        <f t="shared" si="1"/>
        <v>833789.07000000007</v>
      </c>
    </row>
    <row r="75" spans="1:13" x14ac:dyDescent="0.2">
      <c r="A75" s="1" t="s">
        <v>428</v>
      </c>
      <c r="B75" s="17" t="s">
        <v>430</v>
      </c>
      <c r="C75" s="1" t="s">
        <v>221</v>
      </c>
      <c r="D75" s="1" t="s">
        <v>222</v>
      </c>
      <c r="E75" s="1" t="s">
        <v>223</v>
      </c>
      <c r="F75" s="46">
        <v>725679.13974812627</v>
      </c>
      <c r="G75" s="6"/>
      <c r="H75" s="6" t="s">
        <v>451</v>
      </c>
      <c r="I75" s="31"/>
      <c r="J75" s="6"/>
      <c r="K75" s="47">
        <v>875099.13</v>
      </c>
      <c r="L75" s="47">
        <v>0</v>
      </c>
      <c r="M75" s="47">
        <f t="shared" si="1"/>
        <v>875099.13</v>
      </c>
    </row>
    <row r="76" spans="1:13" x14ac:dyDescent="0.2">
      <c r="A76" s="1" t="s">
        <v>428</v>
      </c>
      <c r="B76" s="17" t="s">
        <v>430</v>
      </c>
      <c r="C76" s="1" t="s">
        <v>224</v>
      </c>
      <c r="D76" s="1" t="s">
        <v>225</v>
      </c>
      <c r="E76" s="1" t="s">
        <v>226</v>
      </c>
      <c r="F76" s="46">
        <v>1531045.151378043</v>
      </c>
      <c r="G76" s="6"/>
      <c r="H76" s="6" t="s">
        <v>451</v>
      </c>
      <c r="I76" s="31"/>
      <c r="J76" s="6"/>
      <c r="K76" s="47">
        <v>1846292.95</v>
      </c>
      <c r="L76" s="47">
        <v>0</v>
      </c>
      <c r="M76" s="47">
        <f t="shared" si="1"/>
        <v>1846292.95</v>
      </c>
    </row>
    <row r="77" spans="1:13" x14ac:dyDescent="0.2">
      <c r="A77" s="1" t="s">
        <v>428</v>
      </c>
      <c r="B77" s="17" t="s">
        <v>430</v>
      </c>
      <c r="C77" s="1" t="s">
        <v>227</v>
      </c>
      <c r="D77" s="1" t="s">
        <v>228</v>
      </c>
      <c r="E77" s="1" t="s">
        <v>229</v>
      </c>
      <c r="F77" s="46">
        <v>609449.03403494135</v>
      </c>
      <c r="G77" s="6"/>
      <c r="H77" s="29" t="s">
        <v>426</v>
      </c>
      <c r="I77" s="31"/>
      <c r="J77" s="6"/>
      <c r="K77" s="47">
        <v>212262</v>
      </c>
      <c r="L77" s="47">
        <v>0</v>
      </c>
      <c r="M77" s="47">
        <f t="shared" si="1"/>
        <v>212262</v>
      </c>
    </row>
    <row r="78" spans="1:13" x14ac:dyDescent="0.2">
      <c r="A78" s="1" t="s">
        <v>428</v>
      </c>
      <c r="B78" s="17" t="s">
        <v>430</v>
      </c>
      <c r="C78" s="1" t="s">
        <v>230</v>
      </c>
      <c r="D78" s="1" t="s">
        <v>231</v>
      </c>
      <c r="E78" s="1" t="s">
        <v>232</v>
      </c>
      <c r="F78" s="46">
        <v>987201.62268375978</v>
      </c>
      <c r="G78" s="6"/>
      <c r="H78" s="6" t="s">
        <v>451</v>
      </c>
      <c r="I78" s="31"/>
      <c r="J78" s="6"/>
      <c r="K78" s="47">
        <v>1190470.05</v>
      </c>
      <c r="L78" s="47">
        <v>0</v>
      </c>
      <c r="M78" s="47">
        <f t="shared" si="1"/>
        <v>1190470.05</v>
      </c>
    </row>
    <row r="79" spans="1:13" x14ac:dyDescent="0.2">
      <c r="A79" s="1" t="s">
        <v>428</v>
      </c>
      <c r="B79" s="17" t="s">
        <v>430</v>
      </c>
      <c r="C79" s="1" t="s">
        <v>233</v>
      </c>
      <c r="D79" s="1" t="s">
        <v>234</v>
      </c>
      <c r="E79" s="1" t="s">
        <v>235</v>
      </c>
      <c r="F79" s="46">
        <v>2403053.141738534</v>
      </c>
      <c r="G79" s="6"/>
      <c r="H79" s="6" t="s">
        <v>451</v>
      </c>
      <c r="I79" s="31"/>
      <c r="J79" s="6"/>
      <c r="K79" s="47">
        <v>2897850.58</v>
      </c>
      <c r="L79" s="47">
        <v>0</v>
      </c>
      <c r="M79" s="47">
        <f t="shared" si="1"/>
        <v>2897850.58</v>
      </c>
    </row>
    <row r="80" spans="1:13" x14ac:dyDescent="0.2">
      <c r="A80" s="1" t="s">
        <v>428</v>
      </c>
      <c r="B80" s="17" t="s">
        <v>430</v>
      </c>
      <c r="C80" s="1" t="s">
        <v>236</v>
      </c>
      <c r="D80" s="1" t="s">
        <v>237</v>
      </c>
      <c r="E80" s="1" t="s">
        <v>238</v>
      </c>
      <c r="F80" s="46">
        <v>545585.26765053719</v>
      </c>
      <c r="G80" s="6"/>
      <c r="H80" s="6" t="s">
        <v>451</v>
      </c>
      <c r="I80" s="31"/>
      <c r="J80" s="6"/>
      <c r="K80" s="47">
        <v>657923.27</v>
      </c>
      <c r="L80" s="47">
        <v>0</v>
      </c>
      <c r="M80" s="47">
        <f t="shared" si="1"/>
        <v>657923.27</v>
      </c>
    </row>
    <row r="81" spans="1:13" x14ac:dyDescent="0.2">
      <c r="A81" s="1" t="s">
        <v>428</v>
      </c>
      <c r="B81" s="17" t="s">
        <v>430</v>
      </c>
      <c r="C81" s="1" t="s">
        <v>239</v>
      </c>
      <c r="D81" s="1" t="s">
        <v>240</v>
      </c>
      <c r="E81" s="1" t="s">
        <v>241</v>
      </c>
      <c r="F81" s="46">
        <v>957443.69960220531</v>
      </c>
      <c r="G81" s="6"/>
      <c r="H81" s="29" t="s">
        <v>426</v>
      </c>
      <c r="I81" s="31"/>
      <c r="J81" s="6"/>
      <c r="K81" s="47">
        <v>458719</v>
      </c>
      <c r="L81" s="47">
        <v>0</v>
      </c>
      <c r="M81" s="47">
        <f t="shared" si="1"/>
        <v>458719</v>
      </c>
    </row>
    <row r="82" spans="1:13" x14ac:dyDescent="0.2">
      <c r="A82" s="1" t="s">
        <v>428</v>
      </c>
      <c r="B82" s="17" t="s">
        <v>430</v>
      </c>
      <c r="C82" s="1" t="s">
        <v>242</v>
      </c>
      <c r="D82" s="1" t="s">
        <v>243</v>
      </c>
      <c r="E82" s="1" t="s">
        <v>244</v>
      </c>
      <c r="F82" s="46">
        <v>897443.20871783048</v>
      </c>
      <c r="G82" s="6"/>
      <c r="H82" s="6" t="s">
        <v>451</v>
      </c>
      <c r="I82" s="31"/>
      <c r="J82" s="6"/>
      <c r="K82" s="47">
        <v>1082230.05</v>
      </c>
      <c r="L82" s="47">
        <v>0</v>
      </c>
      <c r="M82" s="47">
        <f t="shared" si="1"/>
        <v>1082230.05</v>
      </c>
    </row>
    <row r="83" spans="1:13" x14ac:dyDescent="0.2">
      <c r="A83" s="1" t="s">
        <v>428</v>
      </c>
      <c r="B83" s="17" t="s">
        <v>430</v>
      </c>
      <c r="C83" s="1" t="s">
        <v>245</v>
      </c>
      <c r="D83" s="1" t="s">
        <v>246</v>
      </c>
      <c r="E83" s="1" t="s">
        <v>247</v>
      </c>
      <c r="F83" s="46">
        <v>1055432.1162962355</v>
      </c>
      <c r="G83" s="6"/>
      <c r="H83" s="29" t="s">
        <v>426</v>
      </c>
      <c r="I83" s="31"/>
      <c r="J83" s="6"/>
      <c r="K83" s="47">
        <v>343785</v>
      </c>
      <c r="L83" s="47">
        <v>0</v>
      </c>
      <c r="M83" s="47">
        <f t="shared" si="1"/>
        <v>343785</v>
      </c>
    </row>
    <row r="84" spans="1:13" x14ac:dyDescent="0.2">
      <c r="A84" s="1" t="s">
        <v>428</v>
      </c>
      <c r="B84" s="17" t="s">
        <v>430</v>
      </c>
      <c r="C84" s="1" t="s">
        <v>248</v>
      </c>
      <c r="D84" s="1" t="s">
        <v>249</v>
      </c>
      <c r="E84" s="1" t="s">
        <v>250</v>
      </c>
      <c r="F84" s="46">
        <v>753610.90790098161</v>
      </c>
      <c r="G84" s="6"/>
      <c r="H84" s="6" t="s">
        <v>451</v>
      </c>
      <c r="I84" s="31"/>
      <c r="J84" s="6"/>
      <c r="K84" s="47">
        <v>908782.15</v>
      </c>
      <c r="L84" s="47">
        <v>0</v>
      </c>
      <c r="M84" s="47">
        <f t="shared" si="1"/>
        <v>908782.15</v>
      </c>
    </row>
    <row r="85" spans="1:13" x14ac:dyDescent="0.2">
      <c r="A85" s="1" t="s">
        <v>428</v>
      </c>
      <c r="B85" s="17" t="s">
        <v>430</v>
      </c>
      <c r="C85" s="1" t="s">
        <v>251</v>
      </c>
      <c r="D85" s="1" t="s">
        <v>252</v>
      </c>
      <c r="E85" s="1" t="s">
        <v>253</v>
      </c>
      <c r="F85" s="46">
        <v>1774914.7364065051</v>
      </c>
      <c r="G85" s="6"/>
      <c r="H85" s="6" t="s">
        <v>451</v>
      </c>
      <c r="I85" s="31"/>
      <c r="J85" s="6"/>
      <c r="K85" s="47">
        <v>2140376.1800000002</v>
      </c>
      <c r="L85" s="47">
        <v>0</v>
      </c>
      <c r="M85" s="47">
        <f t="shared" si="1"/>
        <v>2140376.1800000002</v>
      </c>
    </row>
    <row r="86" spans="1:13" x14ac:dyDescent="0.2">
      <c r="A86" s="1" t="s">
        <v>428</v>
      </c>
      <c r="B86" s="17" t="s">
        <v>430</v>
      </c>
      <c r="C86" s="1" t="s">
        <v>254</v>
      </c>
      <c r="D86" s="1" t="s">
        <v>255</v>
      </c>
      <c r="E86" s="1" t="s">
        <v>256</v>
      </c>
      <c r="F86" s="46">
        <v>891381.23381257802</v>
      </c>
      <c r="G86" s="6"/>
      <c r="H86" s="6" t="s">
        <v>451</v>
      </c>
      <c r="I86" s="31"/>
      <c r="J86" s="6"/>
      <c r="K86" s="47">
        <v>1074919.8899999999</v>
      </c>
      <c r="L86" s="47">
        <v>0</v>
      </c>
      <c r="M86" s="47">
        <f t="shared" si="1"/>
        <v>1074919.8899999999</v>
      </c>
    </row>
    <row r="87" spans="1:13" x14ac:dyDescent="0.2">
      <c r="A87" s="1" t="s">
        <v>428</v>
      </c>
      <c r="B87" s="17" t="s">
        <v>430</v>
      </c>
      <c r="C87" s="1" t="s">
        <v>257</v>
      </c>
      <c r="D87" s="1" t="s">
        <v>258</v>
      </c>
      <c r="E87" s="1" t="s">
        <v>259</v>
      </c>
      <c r="F87" s="46">
        <v>533686.2086732462</v>
      </c>
      <c r="G87" s="6"/>
      <c r="H87" s="6" t="s">
        <v>451</v>
      </c>
      <c r="I87" s="31"/>
      <c r="J87" s="6"/>
      <c r="K87" s="47">
        <v>643574.14999999991</v>
      </c>
      <c r="L87" s="47">
        <v>0</v>
      </c>
      <c r="M87" s="47">
        <f t="shared" si="1"/>
        <v>643574.14999999991</v>
      </c>
    </row>
    <row r="88" spans="1:13" x14ac:dyDescent="0.2">
      <c r="A88" s="1" t="s">
        <v>428</v>
      </c>
      <c r="B88" s="17" t="s">
        <v>430</v>
      </c>
      <c r="C88" s="1" t="s">
        <v>260</v>
      </c>
      <c r="D88" s="1" t="s">
        <v>261</v>
      </c>
      <c r="E88" s="1" t="s">
        <v>262</v>
      </c>
      <c r="F88" s="46">
        <v>1782614.9836524501</v>
      </c>
      <c r="G88" s="6"/>
      <c r="H88" s="29" t="s">
        <v>426</v>
      </c>
      <c r="I88" s="31"/>
      <c r="J88" s="6"/>
      <c r="K88" s="47">
        <v>512844</v>
      </c>
      <c r="L88" s="47">
        <v>0</v>
      </c>
      <c r="M88" s="47">
        <f t="shared" si="1"/>
        <v>512844</v>
      </c>
    </row>
    <row r="89" spans="1:13" x14ac:dyDescent="0.2">
      <c r="A89" s="1" t="s">
        <v>428</v>
      </c>
      <c r="B89" s="17" t="s">
        <v>430</v>
      </c>
      <c r="C89" s="1" t="s">
        <v>263</v>
      </c>
      <c r="D89" s="1" t="s">
        <v>264</v>
      </c>
      <c r="E89" s="1" t="s">
        <v>265</v>
      </c>
      <c r="F89" s="46">
        <v>481643.70378161222</v>
      </c>
      <c r="G89" s="6"/>
      <c r="H89" s="6" t="s">
        <v>451</v>
      </c>
      <c r="I89" s="31"/>
      <c r="J89" s="6"/>
      <c r="K89" s="47">
        <v>580815.9</v>
      </c>
      <c r="L89" s="47">
        <v>0</v>
      </c>
      <c r="M89" s="47">
        <f t="shared" si="1"/>
        <v>580815.9</v>
      </c>
    </row>
    <row r="90" spans="1:13" x14ac:dyDescent="0.2">
      <c r="A90" s="1" t="s">
        <v>428</v>
      </c>
      <c r="B90" s="17" t="s">
        <v>430</v>
      </c>
      <c r="C90" s="1" t="s">
        <v>266</v>
      </c>
      <c r="D90" s="1" t="s">
        <v>267</v>
      </c>
      <c r="E90" s="1" t="s">
        <v>268</v>
      </c>
      <c r="F90" s="46">
        <v>391359.89786531031</v>
      </c>
      <c r="G90" s="6"/>
      <c r="H90" s="6" t="s">
        <v>451</v>
      </c>
      <c r="I90" s="31"/>
      <c r="J90" s="6"/>
      <c r="K90" s="47">
        <v>471942.34</v>
      </c>
      <c r="L90" s="47">
        <v>0</v>
      </c>
      <c r="M90" s="47">
        <f t="shared" si="1"/>
        <v>471942.34</v>
      </c>
    </row>
    <row r="91" spans="1:13" x14ac:dyDescent="0.2">
      <c r="A91" s="1" t="s">
        <v>428</v>
      </c>
      <c r="B91" s="17" t="s">
        <v>430</v>
      </c>
      <c r="C91" s="1" t="s">
        <v>269</v>
      </c>
      <c r="D91" s="1" t="s">
        <v>270</v>
      </c>
      <c r="E91" s="1" t="s">
        <v>271</v>
      </c>
      <c r="F91" s="46">
        <v>677201.48559712432</v>
      </c>
      <c r="G91" s="6"/>
      <c r="H91" s="6" t="s">
        <v>451</v>
      </c>
      <c r="I91" s="31"/>
      <c r="J91" s="6"/>
      <c r="K91" s="47">
        <v>816639.75</v>
      </c>
      <c r="L91" s="47">
        <v>0</v>
      </c>
      <c r="M91" s="47">
        <f t="shared" si="1"/>
        <v>816639.75</v>
      </c>
    </row>
    <row r="92" spans="1:13" x14ac:dyDescent="0.2">
      <c r="A92" s="1" t="s">
        <v>428</v>
      </c>
      <c r="B92" s="17" t="s">
        <v>430</v>
      </c>
      <c r="C92" s="1" t="s">
        <v>272</v>
      </c>
      <c r="D92" s="1" t="s">
        <v>273</v>
      </c>
      <c r="E92" s="1" t="s">
        <v>274</v>
      </c>
      <c r="F92" s="46">
        <v>480036.72456694022</v>
      </c>
      <c r="G92" s="6"/>
      <c r="H92" s="6" t="s">
        <v>451</v>
      </c>
      <c r="I92" s="31"/>
      <c r="J92" s="6"/>
      <c r="K92" s="47">
        <v>578878.04</v>
      </c>
      <c r="L92" s="47">
        <v>0</v>
      </c>
      <c r="M92" s="47">
        <f t="shared" si="1"/>
        <v>578878.04</v>
      </c>
    </row>
    <row r="93" spans="1:13" x14ac:dyDescent="0.2">
      <c r="A93" s="1" t="s">
        <v>428</v>
      </c>
      <c r="B93" s="17" t="s">
        <v>430</v>
      </c>
      <c r="C93" s="1" t="s">
        <v>275</v>
      </c>
      <c r="D93" s="1" t="s">
        <v>276</v>
      </c>
      <c r="E93" s="1" t="s">
        <v>277</v>
      </c>
      <c r="F93" s="46">
        <v>961470.52014836669</v>
      </c>
      <c r="G93" s="6"/>
      <c r="H93" s="6" t="s">
        <v>451</v>
      </c>
      <c r="I93" s="31"/>
      <c r="J93" s="6"/>
      <c r="K93" s="47">
        <v>1159440.82</v>
      </c>
      <c r="L93" s="47">
        <v>0</v>
      </c>
      <c r="M93" s="47">
        <f t="shared" si="1"/>
        <v>1159440.82</v>
      </c>
    </row>
    <row r="94" spans="1:13" x14ac:dyDescent="0.2">
      <c r="A94" s="1" t="s">
        <v>428</v>
      </c>
      <c r="B94" s="17" t="s">
        <v>430</v>
      </c>
      <c r="C94" s="1" t="s">
        <v>278</v>
      </c>
      <c r="D94" s="1" t="s">
        <v>279</v>
      </c>
      <c r="E94" s="1" t="s">
        <v>280</v>
      </c>
      <c r="F94" s="46">
        <v>1162802.3575221263</v>
      </c>
      <c r="G94" s="6"/>
      <c r="H94" s="29" t="s">
        <v>426</v>
      </c>
      <c r="I94" s="31"/>
      <c r="J94" s="6"/>
      <c r="K94" s="47">
        <v>374081</v>
      </c>
      <c r="L94" s="47">
        <v>0</v>
      </c>
      <c r="M94" s="47">
        <f t="shared" si="1"/>
        <v>374081</v>
      </c>
    </row>
    <row r="95" spans="1:13" x14ac:dyDescent="0.2">
      <c r="A95" s="1" t="s">
        <v>428</v>
      </c>
      <c r="B95" s="17" t="s">
        <v>430</v>
      </c>
      <c r="C95" s="1" t="s">
        <v>281</v>
      </c>
      <c r="D95" s="1" t="s">
        <v>282</v>
      </c>
      <c r="E95" s="1" t="s">
        <v>283</v>
      </c>
      <c r="F95" s="46">
        <v>588047.93655797094</v>
      </c>
      <c r="G95" s="6"/>
      <c r="H95" s="6" t="s">
        <v>451</v>
      </c>
      <c r="I95" s="31"/>
      <c r="J95" s="6"/>
      <c r="K95" s="47">
        <v>709129.15999999992</v>
      </c>
      <c r="L95" s="47">
        <v>0</v>
      </c>
      <c r="M95" s="47">
        <f t="shared" si="1"/>
        <v>709129.15999999992</v>
      </c>
    </row>
    <row r="96" spans="1:13" x14ac:dyDescent="0.2">
      <c r="A96" s="1" t="s">
        <v>428</v>
      </c>
      <c r="B96" s="17" t="s">
        <v>430</v>
      </c>
      <c r="C96" s="1" t="s">
        <v>284</v>
      </c>
      <c r="D96" s="1" t="s">
        <v>285</v>
      </c>
      <c r="E96" s="1" t="s">
        <v>286</v>
      </c>
      <c r="F96" s="46">
        <v>1282411.3582491614</v>
      </c>
      <c r="G96" s="6"/>
      <c r="H96" s="6" t="s">
        <v>451</v>
      </c>
      <c r="I96" s="31"/>
      <c r="J96" s="6"/>
      <c r="K96" s="47">
        <v>1546464.55</v>
      </c>
      <c r="L96" s="47">
        <v>0</v>
      </c>
      <c r="M96" s="47">
        <f t="shared" si="1"/>
        <v>1546464.55</v>
      </c>
    </row>
    <row r="97" spans="1:13" x14ac:dyDescent="0.2">
      <c r="A97" s="1" t="s">
        <v>428</v>
      </c>
      <c r="B97" s="17" t="s">
        <v>430</v>
      </c>
      <c r="C97" s="1" t="s">
        <v>287</v>
      </c>
      <c r="D97" s="1" t="s">
        <v>288</v>
      </c>
      <c r="E97" s="1" t="s">
        <v>289</v>
      </c>
      <c r="F97" s="46">
        <v>924998.39773550257</v>
      </c>
      <c r="G97" s="6"/>
      <c r="H97" s="6" t="s">
        <v>451</v>
      </c>
      <c r="I97" s="31"/>
      <c r="J97" s="6"/>
      <c r="K97" s="47">
        <v>1115458.96</v>
      </c>
      <c r="L97" s="47">
        <v>0</v>
      </c>
      <c r="M97" s="47">
        <f t="shared" si="1"/>
        <v>1115458.96</v>
      </c>
    </row>
    <row r="98" spans="1:13" x14ac:dyDescent="0.2">
      <c r="A98" s="1" t="s">
        <v>428</v>
      </c>
      <c r="B98" s="17" t="s">
        <v>430</v>
      </c>
      <c r="C98" s="1" t="s">
        <v>290</v>
      </c>
      <c r="D98" s="1" t="s">
        <v>291</v>
      </c>
      <c r="E98" s="1" t="s">
        <v>292</v>
      </c>
      <c r="F98" s="46">
        <v>595572.89749929681</v>
      </c>
      <c r="G98" s="6"/>
      <c r="H98" s="6" t="s">
        <v>451</v>
      </c>
      <c r="I98" s="31"/>
      <c r="J98" s="6"/>
      <c r="K98" s="47">
        <v>718203.54</v>
      </c>
      <c r="L98" s="47">
        <v>0</v>
      </c>
      <c r="M98" s="47">
        <f t="shared" si="1"/>
        <v>718203.54</v>
      </c>
    </row>
    <row r="99" spans="1:13" x14ac:dyDescent="0.2">
      <c r="A99" s="1" t="s">
        <v>428</v>
      </c>
      <c r="B99" s="17" t="s">
        <v>430</v>
      </c>
      <c r="C99" s="1" t="s">
        <v>293</v>
      </c>
      <c r="D99" s="1" t="s">
        <v>294</v>
      </c>
      <c r="E99" s="1" t="s">
        <v>295</v>
      </c>
      <c r="F99" s="46">
        <v>742608.36009201407</v>
      </c>
      <c r="G99" s="6"/>
      <c r="H99" s="6" t="s">
        <v>451</v>
      </c>
      <c r="I99" s="31"/>
      <c r="J99" s="6"/>
      <c r="K99" s="47">
        <v>895514.14</v>
      </c>
      <c r="L99" s="47">
        <v>0</v>
      </c>
      <c r="M99" s="47">
        <f t="shared" si="1"/>
        <v>895514.14</v>
      </c>
    </row>
    <row r="100" spans="1:13" x14ac:dyDescent="0.2">
      <c r="A100" s="1" t="s">
        <v>428</v>
      </c>
      <c r="B100" s="17" t="s">
        <v>430</v>
      </c>
      <c r="C100" s="1" t="s">
        <v>296</v>
      </c>
      <c r="D100" s="1" t="s">
        <v>297</v>
      </c>
      <c r="E100" s="1" t="s">
        <v>298</v>
      </c>
      <c r="F100" s="46">
        <v>1051924.2399774194</v>
      </c>
      <c r="G100" s="6"/>
      <c r="H100" s="6" t="s">
        <v>451</v>
      </c>
      <c r="I100" s="31"/>
      <c r="J100" s="6"/>
      <c r="K100" s="47">
        <v>1268519.29</v>
      </c>
      <c r="L100" s="47">
        <v>0</v>
      </c>
      <c r="M100" s="47">
        <f t="shared" si="1"/>
        <v>1268519.29</v>
      </c>
    </row>
    <row r="101" spans="1:13" x14ac:dyDescent="0.2">
      <c r="A101" s="1" t="s">
        <v>428</v>
      </c>
      <c r="B101" s="17" t="s">
        <v>430</v>
      </c>
      <c r="C101" s="1" t="s">
        <v>299</v>
      </c>
      <c r="D101" s="1" t="s">
        <v>300</v>
      </c>
      <c r="E101" s="1" t="s">
        <v>301</v>
      </c>
      <c r="F101" s="46">
        <v>703317.40608765185</v>
      </c>
      <c r="G101" s="6"/>
      <c r="H101" s="6" t="s">
        <v>451</v>
      </c>
      <c r="I101" s="31"/>
      <c r="J101" s="6"/>
      <c r="K101" s="47">
        <v>848133.04</v>
      </c>
      <c r="L101" s="47">
        <v>0</v>
      </c>
      <c r="M101" s="47">
        <f t="shared" si="1"/>
        <v>848133.04</v>
      </c>
    </row>
    <row r="102" spans="1:13" x14ac:dyDescent="0.2">
      <c r="A102" s="1" t="s">
        <v>428</v>
      </c>
      <c r="B102" s="17" t="s">
        <v>430</v>
      </c>
      <c r="C102" s="1" t="s">
        <v>302</v>
      </c>
      <c r="D102" s="1" t="s">
        <v>303</v>
      </c>
      <c r="E102" s="1" t="s">
        <v>304</v>
      </c>
      <c r="F102" s="46">
        <v>1418593.7692172527</v>
      </c>
      <c r="G102" s="6"/>
      <c r="H102" s="29" t="s">
        <v>426</v>
      </c>
      <c r="I102" s="31"/>
      <c r="J102" s="6"/>
      <c r="K102" s="47">
        <v>495894</v>
      </c>
      <c r="L102" s="47">
        <v>0</v>
      </c>
      <c r="M102" s="47">
        <f t="shared" si="1"/>
        <v>495894</v>
      </c>
    </row>
    <row r="103" spans="1:13" x14ac:dyDescent="0.2">
      <c r="A103" s="1" t="s">
        <v>428</v>
      </c>
      <c r="B103" s="17" t="s">
        <v>430</v>
      </c>
      <c r="C103" s="1" t="s">
        <v>305</v>
      </c>
      <c r="D103" s="1" t="s">
        <v>306</v>
      </c>
      <c r="E103" s="1" t="s">
        <v>307</v>
      </c>
      <c r="F103" s="46">
        <v>2016669.7001032233</v>
      </c>
      <c r="G103" s="6"/>
      <c r="H103" s="6" t="s">
        <v>451</v>
      </c>
      <c r="I103" s="31"/>
      <c r="J103" s="6"/>
      <c r="K103" s="47">
        <v>2431909.37</v>
      </c>
      <c r="L103" s="47">
        <v>0</v>
      </c>
      <c r="M103" s="47">
        <f t="shared" si="1"/>
        <v>2431909.37</v>
      </c>
    </row>
    <row r="104" spans="1:13" x14ac:dyDescent="0.2">
      <c r="A104" s="1" t="s">
        <v>428</v>
      </c>
      <c r="B104" s="17" t="s">
        <v>430</v>
      </c>
      <c r="C104" s="1" t="s">
        <v>308</v>
      </c>
      <c r="D104" s="1" t="s">
        <v>309</v>
      </c>
      <c r="E104" s="1" t="s">
        <v>310</v>
      </c>
      <c r="F104" s="46">
        <v>1435686.3671600297</v>
      </c>
      <c r="G104" s="6"/>
      <c r="H104" s="6" t="s">
        <v>451</v>
      </c>
      <c r="I104" s="31"/>
      <c r="J104" s="6"/>
      <c r="K104" s="47">
        <v>1731299.4500000002</v>
      </c>
      <c r="L104" s="47">
        <v>0</v>
      </c>
      <c r="M104" s="47">
        <f t="shared" si="1"/>
        <v>1731299.4500000002</v>
      </c>
    </row>
    <row r="105" spans="1:13" x14ac:dyDescent="0.2">
      <c r="A105" s="1" t="s">
        <v>428</v>
      </c>
      <c r="B105" s="17" t="s">
        <v>430</v>
      </c>
      <c r="C105" s="1" t="s">
        <v>311</v>
      </c>
      <c r="D105" s="1" t="s">
        <v>312</v>
      </c>
      <c r="E105" s="1" t="s">
        <v>313</v>
      </c>
      <c r="F105" s="46">
        <v>154140.80886630248</v>
      </c>
      <c r="G105" s="6"/>
      <c r="H105" s="6" t="s">
        <v>451</v>
      </c>
      <c r="I105" s="31"/>
      <c r="J105" s="6"/>
      <c r="K105" s="47">
        <v>185878.97</v>
      </c>
      <c r="L105" s="47">
        <v>0</v>
      </c>
      <c r="M105" s="47">
        <f t="shared" si="1"/>
        <v>185878.97</v>
      </c>
    </row>
    <row r="106" spans="1:13" x14ac:dyDescent="0.2">
      <c r="A106" s="1" t="s">
        <v>428</v>
      </c>
      <c r="B106" s="17" t="s">
        <v>430</v>
      </c>
      <c r="C106" s="1" t="s">
        <v>314</v>
      </c>
      <c r="D106" s="1" t="s">
        <v>315</v>
      </c>
      <c r="E106" s="1" t="s">
        <v>316</v>
      </c>
      <c r="F106" s="46">
        <v>3287141.1208337396</v>
      </c>
      <c r="G106" s="6"/>
      <c r="H106" s="29" t="s">
        <v>426</v>
      </c>
      <c r="I106" s="31"/>
      <c r="J106" s="6"/>
      <c r="K106" s="47">
        <v>1567483.79</v>
      </c>
      <c r="L106" s="47">
        <v>0</v>
      </c>
      <c r="M106" s="47">
        <f t="shared" si="1"/>
        <v>1567483.79</v>
      </c>
    </row>
    <row r="107" spans="1:13" x14ac:dyDescent="0.2">
      <c r="A107" s="1" t="s">
        <v>428</v>
      </c>
      <c r="B107" s="17" t="s">
        <v>430</v>
      </c>
      <c r="C107" s="1" t="s">
        <v>317</v>
      </c>
      <c r="D107" s="1" t="s">
        <v>318</v>
      </c>
      <c r="E107" s="1" t="s">
        <v>319</v>
      </c>
      <c r="F107" s="46">
        <v>1405061.1422060393</v>
      </c>
      <c r="G107" s="6"/>
      <c r="H107" s="6" t="s">
        <v>451</v>
      </c>
      <c r="I107" s="31"/>
      <c r="J107" s="6"/>
      <c r="K107" s="47">
        <v>1694368.3699999999</v>
      </c>
      <c r="L107" s="47">
        <v>0</v>
      </c>
      <c r="M107" s="47">
        <f t="shared" si="1"/>
        <v>1694368.3699999999</v>
      </c>
    </row>
    <row r="108" spans="1:13" x14ac:dyDescent="0.2">
      <c r="A108" s="1" t="s">
        <v>428</v>
      </c>
      <c r="B108" s="17" t="s">
        <v>430</v>
      </c>
      <c r="C108" s="1" t="s">
        <v>320</v>
      </c>
      <c r="D108" s="1" t="s">
        <v>321</v>
      </c>
      <c r="E108" s="1" t="s">
        <v>322</v>
      </c>
      <c r="F108" s="46">
        <v>1133543.8138898015</v>
      </c>
      <c r="G108" s="6"/>
      <c r="H108" s="6" t="s">
        <v>451</v>
      </c>
      <c r="I108" s="31"/>
      <c r="J108" s="6"/>
      <c r="K108" s="47">
        <v>1366944.6300000001</v>
      </c>
      <c r="L108" s="47">
        <v>0</v>
      </c>
      <c r="M108" s="47">
        <f t="shared" si="1"/>
        <v>1366944.6300000001</v>
      </c>
    </row>
    <row r="109" spans="1:13" x14ac:dyDescent="0.2">
      <c r="A109" s="1" t="s">
        <v>428</v>
      </c>
      <c r="B109" s="17" t="s">
        <v>430</v>
      </c>
      <c r="C109" s="1" t="s">
        <v>323</v>
      </c>
      <c r="D109" s="1" t="s">
        <v>324</v>
      </c>
      <c r="E109" s="1" t="s">
        <v>325</v>
      </c>
      <c r="F109" s="46">
        <v>1223037.6688249148</v>
      </c>
      <c r="G109" s="6"/>
      <c r="H109" s="6" t="s">
        <v>451</v>
      </c>
      <c r="I109" s="31"/>
      <c r="J109" s="6"/>
      <c r="K109" s="47">
        <v>1474865.5999999999</v>
      </c>
      <c r="L109" s="47">
        <v>0</v>
      </c>
      <c r="M109" s="47">
        <f t="shared" si="1"/>
        <v>1474865.5999999999</v>
      </c>
    </row>
    <row r="110" spans="1:13" x14ac:dyDescent="0.2">
      <c r="A110" s="1" t="s">
        <v>428</v>
      </c>
      <c r="B110" s="17" t="s">
        <v>430</v>
      </c>
      <c r="C110" s="1" t="s">
        <v>326</v>
      </c>
      <c r="D110" s="1" t="s">
        <v>327</v>
      </c>
      <c r="E110" s="1" t="s">
        <v>328</v>
      </c>
      <c r="F110" s="46">
        <v>2716340.9549094588</v>
      </c>
      <c r="G110" s="6"/>
      <c r="H110" s="6" t="s">
        <v>451</v>
      </c>
      <c r="I110" s="31"/>
      <c r="J110" s="6"/>
      <c r="K110" s="47">
        <v>3275645.5</v>
      </c>
      <c r="L110" s="47">
        <v>0</v>
      </c>
      <c r="M110" s="47">
        <f t="shared" si="1"/>
        <v>3275645.5</v>
      </c>
    </row>
    <row r="111" spans="1:13" x14ac:dyDescent="0.2">
      <c r="A111" s="1" t="s">
        <v>428</v>
      </c>
      <c r="B111" s="17" t="s">
        <v>433</v>
      </c>
      <c r="C111" s="1" t="s">
        <v>329</v>
      </c>
      <c r="D111" s="1" t="s">
        <v>330</v>
      </c>
      <c r="E111" s="1" t="s">
        <v>331</v>
      </c>
      <c r="F111" s="46">
        <v>1198531.9279198572</v>
      </c>
      <c r="G111" s="6"/>
      <c r="H111" s="6" t="s">
        <v>451</v>
      </c>
      <c r="I111" s="31"/>
      <c r="J111" s="6"/>
      <c r="K111" s="47">
        <v>1445314.04</v>
      </c>
      <c r="L111" s="47">
        <v>0</v>
      </c>
      <c r="M111" s="47">
        <f t="shared" si="1"/>
        <v>1445314.04</v>
      </c>
    </row>
    <row r="112" spans="1:13" x14ac:dyDescent="0.2">
      <c r="J112" s="6"/>
      <c r="K112" s="47"/>
      <c r="L112" s="47"/>
      <c r="M112" s="47"/>
    </row>
    <row r="113" spans="1:13" x14ac:dyDescent="0.2">
      <c r="J113" s="6"/>
      <c r="K113" s="47"/>
      <c r="L113" s="47"/>
      <c r="M113" s="47"/>
    </row>
    <row r="114" spans="1:13" x14ac:dyDescent="0.2">
      <c r="B114" s="17"/>
      <c r="D114" s="22" t="s">
        <v>455</v>
      </c>
      <c r="F114" s="46"/>
      <c r="G114" s="6"/>
      <c r="H114" s="6"/>
      <c r="I114" s="31"/>
      <c r="K114" s="47"/>
      <c r="L114" s="47"/>
      <c r="M114" s="47">
        <f t="shared" si="1"/>
        <v>0</v>
      </c>
    </row>
    <row r="115" spans="1:13" x14ac:dyDescent="0.2">
      <c r="A115" s="1" t="s">
        <v>428</v>
      </c>
      <c r="B115" s="17" t="s">
        <v>434</v>
      </c>
      <c r="C115" s="1" t="s">
        <v>332</v>
      </c>
      <c r="D115" s="1" t="s">
        <v>333</v>
      </c>
      <c r="E115" s="1" t="s">
        <v>422</v>
      </c>
      <c r="F115" s="46">
        <v>256429.20192105509</v>
      </c>
      <c r="G115" s="6"/>
      <c r="H115" s="29" t="s">
        <v>426</v>
      </c>
      <c r="I115" s="31"/>
      <c r="K115" s="49">
        <v>120000</v>
      </c>
      <c r="L115" s="49">
        <v>0</v>
      </c>
      <c r="M115" s="47">
        <f t="shared" si="1"/>
        <v>120000</v>
      </c>
    </row>
    <row r="116" spans="1:13" x14ac:dyDescent="0.2">
      <c r="A116" s="1" t="s">
        <v>431</v>
      </c>
      <c r="B116" s="17" t="s">
        <v>434</v>
      </c>
      <c r="C116" s="1" t="s">
        <v>335</v>
      </c>
      <c r="D116" s="1" t="s">
        <v>336</v>
      </c>
      <c r="E116" s="1" t="s">
        <v>337</v>
      </c>
      <c r="F116" s="46">
        <v>0</v>
      </c>
      <c r="G116" s="6"/>
      <c r="H116" s="6">
        <f>F116</f>
        <v>0</v>
      </c>
      <c r="I116" s="31"/>
      <c r="K116" s="49">
        <v>0</v>
      </c>
      <c r="L116" s="49">
        <v>0</v>
      </c>
      <c r="M116" s="47">
        <f t="shared" si="1"/>
        <v>0</v>
      </c>
    </row>
    <row r="117" spans="1:13" x14ac:dyDescent="0.2">
      <c r="B117" s="17"/>
      <c r="F117" s="46"/>
      <c r="G117" s="6"/>
      <c r="H117" s="6"/>
      <c r="I117" s="31"/>
      <c r="K117" s="49"/>
      <c r="L117" s="49"/>
      <c r="M117" s="47"/>
    </row>
    <row r="118" spans="1:13" x14ac:dyDescent="0.2">
      <c r="A118" s="1" t="s">
        <v>428</v>
      </c>
      <c r="B118" s="17" t="s">
        <v>435</v>
      </c>
      <c r="C118" s="1" t="s">
        <v>338</v>
      </c>
      <c r="D118" s="1" t="s">
        <v>339</v>
      </c>
      <c r="E118" s="1" t="s">
        <v>340</v>
      </c>
      <c r="F118" s="46">
        <v>1508122.4851538017</v>
      </c>
      <c r="G118" s="6"/>
      <c r="H118" s="29" t="s">
        <v>426</v>
      </c>
      <c r="I118" s="31"/>
      <c r="K118" s="49">
        <v>525000</v>
      </c>
      <c r="L118" s="49">
        <v>0</v>
      </c>
      <c r="M118" s="47">
        <f t="shared" si="1"/>
        <v>525000</v>
      </c>
    </row>
    <row r="119" spans="1:13" x14ac:dyDescent="0.2">
      <c r="A119" s="1" t="s">
        <v>431</v>
      </c>
      <c r="B119" s="17" t="s">
        <v>435</v>
      </c>
      <c r="C119" s="1" t="s">
        <v>341</v>
      </c>
      <c r="D119" s="1" t="s">
        <v>342</v>
      </c>
      <c r="E119" s="1" t="s">
        <v>343</v>
      </c>
      <c r="F119" s="46">
        <v>0</v>
      </c>
      <c r="G119" s="6"/>
      <c r="H119" s="6">
        <f>F119</f>
        <v>0</v>
      </c>
      <c r="I119" s="31"/>
      <c r="K119" s="49">
        <v>0</v>
      </c>
      <c r="L119" s="49">
        <v>0</v>
      </c>
      <c r="M119" s="47">
        <f t="shared" si="1"/>
        <v>0</v>
      </c>
    </row>
    <row r="120" spans="1:13" x14ac:dyDescent="0.2">
      <c r="B120" s="17"/>
      <c r="D120" s="22"/>
      <c r="F120" s="46"/>
      <c r="G120" s="6"/>
      <c r="H120" s="6"/>
      <c r="I120" s="31"/>
      <c r="K120" s="49"/>
      <c r="L120" s="49"/>
      <c r="M120" s="47"/>
    </row>
    <row r="121" spans="1:13" x14ac:dyDescent="0.2">
      <c r="A121" s="1" t="s">
        <v>428</v>
      </c>
      <c r="B121" s="17" t="s">
        <v>436</v>
      </c>
      <c r="C121" s="1" t="s">
        <v>344</v>
      </c>
      <c r="D121" s="1" t="s">
        <v>345</v>
      </c>
      <c r="E121" s="1" t="s">
        <v>346</v>
      </c>
      <c r="F121" s="46">
        <v>764448.0734850727</v>
      </c>
      <c r="G121" s="6"/>
      <c r="H121" s="6" t="s">
        <v>451</v>
      </c>
      <c r="I121" s="31"/>
      <c r="K121" s="49">
        <v>921850.73</v>
      </c>
      <c r="L121" s="49">
        <v>0</v>
      </c>
      <c r="M121" s="47">
        <f t="shared" si="1"/>
        <v>921850.73</v>
      </c>
    </row>
    <row r="122" spans="1:13" x14ac:dyDescent="0.2">
      <c r="A122" s="1" t="s">
        <v>431</v>
      </c>
      <c r="B122" s="17" t="s">
        <v>436</v>
      </c>
      <c r="C122" s="1" t="s">
        <v>347</v>
      </c>
      <c r="D122" s="1" t="s">
        <v>348</v>
      </c>
      <c r="E122" s="1" t="s">
        <v>349</v>
      </c>
      <c r="F122" s="46">
        <v>0</v>
      </c>
      <c r="G122" s="6"/>
      <c r="H122" s="6">
        <f>F122</f>
        <v>0</v>
      </c>
      <c r="I122" s="31"/>
      <c r="K122" s="49">
        <v>0</v>
      </c>
      <c r="L122" s="49">
        <v>0</v>
      </c>
      <c r="M122" s="47">
        <f t="shared" si="1"/>
        <v>0</v>
      </c>
    </row>
    <row r="123" spans="1:13" x14ac:dyDescent="0.2">
      <c r="B123" s="17"/>
      <c r="F123" s="46"/>
      <c r="G123" s="6"/>
      <c r="H123" s="6"/>
      <c r="I123" s="31"/>
      <c r="K123" s="49"/>
      <c r="L123" s="49"/>
      <c r="M123" s="47"/>
    </row>
    <row r="124" spans="1:13" x14ac:dyDescent="0.2">
      <c r="A124" s="1" t="s">
        <v>428</v>
      </c>
      <c r="B124" s="17" t="s">
        <v>437</v>
      </c>
      <c r="C124" s="1" t="s">
        <v>350</v>
      </c>
      <c r="D124" s="1" t="s">
        <v>351</v>
      </c>
      <c r="E124" s="1" t="s">
        <v>472</v>
      </c>
      <c r="F124" s="46">
        <v>1817545.5153950527</v>
      </c>
      <c r="G124" s="6"/>
      <c r="H124" s="6" t="s">
        <v>451</v>
      </c>
      <c r="I124" s="31"/>
      <c r="K124" s="49">
        <v>2191784.79</v>
      </c>
      <c r="L124" s="49">
        <v>0</v>
      </c>
      <c r="M124" s="47">
        <f t="shared" si="1"/>
        <v>2191784.79</v>
      </c>
    </row>
    <row r="125" spans="1:13" x14ac:dyDescent="0.2">
      <c r="A125" s="1" t="s">
        <v>431</v>
      </c>
      <c r="B125" s="17" t="s">
        <v>437</v>
      </c>
      <c r="C125" s="1" t="s">
        <v>353</v>
      </c>
      <c r="D125" s="1" t="s">
        <v>354</v>
      </c>
      <c r="E125" s="1" t="s">
        <v>355</v>
      </c>
      <c r="F125" s="46">
        <v>0</v>
      </c>
      <c r="G125" s="6"/>
      <c r="H125" s="6">
        <f>F125</f>
        <v>0</v>
      </c>
      <c r="I125" s="31"/>
      <c r="K125" s="49">
        <v>0</v>
      </c>
      <c r="L125" s="49">
        <v>0</v>
      </c>
      <c r="M125" s="47">
        <f t="shared" si="1"/>
        <v>0</v>
      </c>
    </row>
    <row r="126" spans="1:13" x14ac:dyDescent="0.2">
      <c r="B126" s="17"/>
      <c r="F126" s="46"/>
      <c r="G126" s="6"/>
      <c r="H126" s="6"/>
      <c r="I126" s="31"/>
      <c r="K126" s="49"/>
      <c r="L126" s="49"/>
      <c r="M126" s="47"/>
    </row>
    <row r="127" spans="1:13" x14ac:dyDescent="0.2">
      <c r="A127" s="1" t="s">
        <v>428</v>
      </c>
      <c r="B127" s="17" t="s">
        <v>438</v>
      </c>
      <c r="C127" s="1" t="s">
        <v>356</v>
      </c>
      <c r="D127" s="1" t="s">
        <v>357</v>
      </c>
      <c r="E127" s="1" t="s">
        <v>471</v>
      </c>
      <c r="F127" s="46">
        <v>2962797.0092401206</v>
      </c>
      <c r="G127" s="6"/>
      <c r="H127" s="6" t="s">
        <v>451</v>
      </c>
      <c r="I127" s="31"/>
      <c r="K127" s="49">
        <v>3572847.74</v>
      </c>
      <c r="L127" s="49">
        <v>0</v>
      </c>
      <c r="M127" s="47">
        <f t="shared" si="1"/>
        <v>3572847.74</v>
      </c>
    </row>
    <row r="128" spans="1:13" x14ac:dyDescent="0.2">
      <c r="A128" s="1" t="s">
        <v>431</v>
      </c>
      <c r="B128" s="17" t="s">
        <v>438</v>
      </c>
      <c r="C128" s="1" t="s">
        <v>359</v>
      </c>
      <c r="D128" s="1" t="s">
        <v>360</v>
      </c>
      <c r="E128" s="1" t="s">
        <v>361</v>
      </c>
      <c r="F128" s="46">
        <v>0</v>
      </c>
      <c r="G128" s="6"/>
      <c r="H128" s="6">
        <f>F128</f>
        <v>0</v>
      </c>
      <c r="I128" s="31"/>
      <c r="K128" s="49">
        <v>0</v>
      </c>
      <c r="L128" s="49">
        <v>0</v>
      </c>
      <c r="M128" s="47">
        <f t="shared" si="1"/>
        <v>0</v>
      </c>
    </row>
    <row r="129" spans="1:13" x14ac:dyDescent="0.2">
      <c r="A129" s="1" t="s">
        <v>431</v>
      </c>
      <c r="B129" s="17" t="s">
        <v>438</v>
      </c>
      <c r="C129" s="1" t="s">
        <v>362</v>
      </c>
      <c r="D129" s="1" t="s">
        <v>363</v>
      </c>
      <c r="E129" s="1" t="s">
        <v>364</v>
      </c>
      <c r="F129" s="46">
        <v>0</v>
      </c>
      <c r="G129" s="6"/>
      <c r="H129" s="6">
        <f>F129</f>
        <v>0</v>
      </c>
      <c r="I129" s="31"/>
      <c r="K129" s="49">
        <v>0</v>
      </c>
      <c r="L129" s="49">
        <v>0</v>
      </c>
      <c r="M129" s="47">
        <f t="shared" si="1"/>
        <v>0</v>
      </c>
    </row>
    <row r="130" spans="1:13" x14ac:dyDescent="0.2">
      <c r="B130" s="17"/>
      <c r="F130" s="46"/>
      <c r="G130" s="6"/>
      <c r="H130" s="6"/>
      <c r="I130" s="31"/>
      <c r="K130" s="49"/>
      <c r="L130" s="49"/>
      <c r="M130" s="47"/>
    </row>
    <row r="131" spans="1:13" x14ac:dyDescent="0.2">
      <c r="A131" s="1" t="s">
        <v>428</v>
      </c>
      <c r="B131" s="17" t="s">
        <v>439</v>
      </c>
      <c r="C131" s="1" t="s">
        <v>365</v>
      </c>
      <c r="D131" s="1" t="s">
        <v>366</v>
      </c>
      <c r="E131" s="1" t="s">
        <v>473</v>
      </c>
      <c r="F131" s="46">
        <v>996001.5153382495</v>
      </c>
      <c r="G131" s="6"/>
      <c r="H131" s="6" t="s">
        <v>451</v>
      </c>
      <c r="I131" s="31"/>
      <c r="K131" s="49">
        <v>1201081.8799999999</v>
      </c>
      <c r="L131" s="49">
        <v>0</v>
      </c>
      <c r="M131" s="47">
        <f t="shared" si="1"/>
        <v>1201081.8799999999</v>
      </c>
    </row>
    <row r="132" spans="1:13" x14ac:dyDescent="0.2">
      <c r="A132" s="1" t="s">
        <v>431</v>
      </c>
      <c r="B132" s="17" t="s">
        <v>439</v>
      </c>
      <c r="C132" s="1" t="s">
        <v>368</v>
      </c>
      <c r="D132" s="1" t="s">
        <v>369</v>
      </c>
      <c r="E132" s="1" t="s">
        <v>370</v>
      </c>
      <c r="F132" s="46">
        <v>0</v>
      </c>
      <c r="G132" s="6"/>
      <c r="H132" s="6">
        <f>F132</f>
        <v>0</v>
      </c>
      <c r="I132" s="31"/>
      <c r="K132" s="49">
        <v>0</v>
      </c>
      <c r="L132" s="49">
        <v>0</v>
      </c>
      <c r="M132" s="47">
        <f t="shared" si="1"/>
        <v>0</v>
      </c>
    </row>
    <row r="133" spans="1:13" x14ac:dyDescent="0.2">
      <c r="B133" s="17"/>
      <c r="F133" s="46"/>
      <c r="G133" s="6"/>
      <c r="H133" s="6"/>
      <c r="I133" s="31"/>
      <c r="K133" s="49"/>
      <c r="L133" s="49"/>
      <c r="M133" s="47"/>
    </row>
    <row r="134" spans="1:13" x14ac:dyDescent="0.2">
      <c r="A134" s="1" t="s">
        <v>428</v>
      </c>
      <c r="B134" s="17" t="s">
        <v>440</v>
      </c>
      <c r="C134" s="1" t="s">
        <v>371</v>
      </c>
      <c r="D134" s="1" t="s">
        <v>372</v>
      </c>
      <c r="E134" s="1" t="s">
        <v>470</v>
      </c>
      <c r="F134" s="46">
        <v>1160930.522986453</v>
      </c>
      <c r="G134" s="6"/>
      <c r="H134" s="29" t="s">
        <v>426</v>
      </c>
      <c r="I134" s="31"/>
      <c r="K134" s="49">
        <v>185656</v>
      </c>
      <c r="L134" s="49">
        <v>0</v>
      </c>
      <c r="M134" s="47">
        <f t="shared" si="1"/>
        <v>185656</v>
      </c>
    </row>
    <row r="135" spans="1:13" x14ac:dyDescent="0.2">
      <c r="A135" s="1" t="s">
        <v>431</v>
      </c>
      <c r="B135" s="17" t="s">
        <v>440</v>
      </c>
      <c r="C135" s="1" t="s">
        <v>374</v>
      </c>
      <c r="D135" s="1" t="s">
        <v>375</v>
      </c>
      <c r="E135" s="1" t="s">
        <v>376</v>
      </c>
      <c r="F135" s="46">
        <v>0</v>
      </c>
      <c r="G135" s="6"/>
      <c r="H135" s="6">
        <f>F135</f>
        <v>0</v>
      </c>
      <c r="I135" s="31"/>
      <c r="K135" s="49">
        <v>0</v>
      </c>
      <c r="L135" s="49">
        <v>0</v>
      </c>
      <c r="M135" s="47">
        <f t="shared" si="1"/>
        <v>0</v>
      </c>
    </row>
    <row r="136" spans="1:13" x14ac:dyDescent="0.2">
      <c r="B136" s="17"/>
      <c r="F136" s="46"/>
      <c r="G136" s="6"/>
      <c r="H136" s="6"/>
      <c r="I136" s="31"/>
      <c r="K136" s="49"/>
      <c r="L136" s="49"/>
      <c r="M136" s="47"/>
    </row>
    <row r="137" spans="1:13" x14ac:dyDescent="0.2">
      <c r="A137" s="1" t="s">
        <v>428</v>
      </c>
      <c r="B137" s="17" t="s">
        <v>441</v>
      </c>
      <c r="C137" s="1" t="s">
        <v>377</v>
      </c>
      <c r="D137" s="1" t="s">
        <v>378</v>
      </c>
      <c r="E137" s="1" t="s">
        <v>379</v>
      </c>
      <c r="F137" s="46">
        <v>834051.00178548321</v>
      </c>
      <c r="G137" s="6"/>
      <c r="H137" s="29" t="s">
        <v>426</v>
      </c>
      <c r="I137" s="31"/>
      <c r="K137" s="49">
        <v>230000</v>
      </c>
      <c r="L137" s="49">
        <v>0</v>
      </c>
      <c r="M137" s="47">
        <f t="shared" ref="M137:M158" si="2">SUM(K137:L137)</f>
        <v>230000</v>
      </c>
    </row>
    <row r="138" spans="1:13" x14ac:dyDescent="0.2">
      <c r="A138" s="1" t="s">
        <v>431</v>
      </c>
      <c r="B138" s="17" t="s">
        <v>441</v>
      </c>
      <c r="C138" s="1" t="s">
        <v>380</v>
      </c>
      <c r="D138" s="1" t="s">
        <v>381</v>
      </c>
      <c r="E138" s="1" t="s">
        <v>382</v>
      </c>
      <c r="F138" s="46">
        <v>0</v>
      </c>
      <c r="G138" s="6"/>
      <c r="H138" s="6">
        <f>F138</f>
        <v>0</v>
      </c>
      <c r="I138" s="31"/>
      <c r="K138" s="49">
        <v>0</v>
      </c>
      <c r="L138" s="49">
        <v>0</v>
      </c>
      <c r="M138" s="47">
        <f t="shared" si="2"/>
        <v>0</v>
      </c>
    </row>
    <row r="139" spans="1:13" x14ac:dyDescent="0.2">
      <c r="A139" s="1" t="s">
        <v>431</v>
      </c>
      <c r="B139" s="17" t="s">
        <v>441</v>
      </c>
      <c r="C139" s="1" t="s">
        <v>383</v>
      </c>
      <c r="D139" s="1" t="s">
        <v>384</v>
      </c>
      <c r="E139" s="1" t="s">
        <v>385</v>
      </c>
      <c r="F139" s="46">
        <v>0</v>
      </c>
      <c r="G139" s="6"/>
      <c r="H139" s="6">
        <f>F139</f>
        <v>0</v>
      </c>
      <c r="I139" s="31"/>
      <c r="K139" s="49">
        <v>0</v>
      </c>
      <c r="L139" s="49">
        <v>0</v>
      </c>
      <c r="M139" s="47">
        <f t="shared" si="2"/>
        <v>0</v>
      </c>
    </row>
    <row r="140" spans="1:13" x14ac:dyDescent="0.2">
      <c r="B140" s="17"/>
      <c r="F140" s="46"/>
      <c r="G140" s="6"/>
      <c r="H140" s="6"/>
      <c r="I140" s="31"/>
      <c r="K140" s="49"/>
      <c r="L140" s="49"/>
      <c r="M140" s="47"/>
    </row>
    <row r="141" spans="1:13" x14ac:dyDescent="0.2">
      <c r="A141" s="1" t="s">
        <v>428</v>
      </c>
      <c r="B141" s="17" t="s">
        <v>442</v>
      </c>
      <c r="C141" s="1" t="s">
        <v>386</v>
      </c>
      <c r="D141" s="1" t="s">
        <v>387</v>
      </c>
      <c r="E141" s="1" t="s">
        <v>388</v>
      </c>
      <c r="F141" s="46">
        <v>1046112.9128153212</v>
      </c>
      <c r="G141" s="6"/>
      <c r="H141" s="6" t="s">
        <v>451</v>
      </c>
      <c r="I141" s="31"/>
      <c r="K141" s="49">
        <v>1261511.3900000001</v>
      </c>
      <c r="L141" s="49">
        <v>0</v>
      </c>
      <c r="M141" s="47">
        <f t="shared" si="2"/>
        <v>1261511.3900000001</v>
      </c>
    </row>
    <row r="142" spans="1:13" x14ac:dyDescent="0.2">
      <c r="A142" s="1" t="s">
        <v>431</v>
      </c>
      <c r="B142" s="17" t="s">
        <v>442</v>
      </c>
      <c r="C142" s="1" t="s">
        <v>389</v>
      </c>
      <c r="D142" s="1" t="s">
        <v>390</v>
      </c>
      <c r="E142" s="1" t="s">
        <v>391</v>
      </c>
      <c r="F142" s="46">
        <v>0</v>
      </c>
      <c r="G142" s="6"/>
      <c r="H142" s="6">
        <f>F142</f>
        <v>0</v>
      </c>
      <c r="I142" s="31"/>
      <c r="K142" s="49">
        <v>0</v>
      </c>
      <c r="L142" s="49">
        <v>0</v>
      </c>
      <c r="M142" s="47">
        <f t="shared" si="2"/>
        <v>0</v>
      </c>
    </row>
    <row r="143" spans="1:13" x14ac:dyDescent="0.2">
      <c r="B143" s="17"/>
      <c r="F143" s="46"/>
      <c r="G143" s="6"/>
      <c r="H143" s="6"/>
      <c r="I143" s="31"/>
      <c r="K143" s="49"/>
      <c r="L143" s="49"/>
      <c r="M143" s="47"/>
    </row>
    <row r="144" spans="1:13" x14ac:dyDescent="0.2">
      <c r="A144" s="1" t="s">
        <v>428</v>
      </c>
      <c r="B144" s="17" t="s">
        <v>443</v>
      </c>
      <c r="C144" s="1" t="s">
        <v>392</v>
      </c>
      <c r="D144" s="1" t="s">
        <v>393</v>
      </c>
      <c r="E144" s="1" t="s">
        <v>469</v>
      </c>
      <c r="F144" s="46">
        <v>1191522.6567336544</v>
      </c>
      <c r="G144" s="6"/>
      <c r="H144" s="6" t="s">
        <v>451</v>
      </c>
      <c r="I144" s="31"/>
      <c r="K144" s="49">
        <v>1436861.54</v>
      </c>
      <c r="L144" s="49">
        <v>0</v>
      </c>
      <c r="M144" s="47">
        <f t="shared" si="2"/>
        <v>1436861.54</v>
      </c>
    </row>
    <row r="145" spans="1:13" x14ac:dyDescent="0.2">
      <c r="A145" s="1" t="s">
        <v>431</v>
      </c>
      <c r="B145" s="17" t="s">
        <v>443</v>
      </c>
      <c r="C145" s="1" t="s">
        <v>395</v>
      </c>
      <c r="D145" s="1" t="s">
        <v>396</v>
      </c>
      <c r="E145" s="1" t="s">
        <v>397</v>
      </c>
      <c r="F145" s="46">
        <v>0</v>
      </c>
      <c r="G145" s="6"/>
      <c r="H145" s="6">
        <f>F145</f>
        <v>0</v>
      </c>
      <c r="I145" s="31"/>
      <c r="K145" s="49">
        <v>0</v>
      </c>
      <c r="L145" s="49">
        <v>0</v>
      </c>
      <c r="M145" s="47">
        <f t="shared" si="2"/>
        <v>0</v>
      </c>
    </row>
    <row r="146" spans="1:13" x14ac:dyDescent="0.2">
      <c r="B146" s="17"/>
      <c r="F146" s="46"/>
      <c r="G146" s="6"/>
      <c r="H146" s="6"/>
      <c r="I146" s="31"/>
      <c r="K146" s="49"/>
      <c r="L146" s="49"/>
      <c r="M146" s="47"/>
    </row>
    <row r="147" spans="1:13" x14ac:dyDescent="0.2">
      <c r="A147" s="1" t="s">
        <v>428</v>
      </c>
      <c r="B147" s="17" t="s">
        <v>444</v>
      </c>
      <c r="C147" s="1" t="s">
        <v>398</v>
      </c>
      <c r="D147" s="1" t="s">
        <v>399</v>
      </c>
      <c r="E147" s="1" t="s">
        <v>400</v>
      </c>
      <c r="F147" s="46">
        <v>1389689.2115643583</v>
      </c>
      <c r="G147" s="6"/>
      <c r="H147" s="29" t="s">
        <v>426</v>
      </c>
      <c r="I147" s="31"/>
      <c r="K147" s="49">
        <v>405364</v>
      </c>
      <c r="L147" s="49">
        <v>0</v>
      </c>
      <c r="M147" s="47">
        <f t="shared" si="2"/>
        <v>405364</v>
      </c>
    </row>
    <row r="148" spans="1:13" x14ac:dyDescent="0.2">
      <c r="A148" s="1" t="s">
        <v>431</v>
      </c>
      <c r="B148" s="17" t="s">
        <v>444</v>
      </c>
      <c r="C148" s="1" t="s">
        <v>401</v>
      </c>
      <c r="D148" s="1" t="s">
        <v>402</v>
      </c>
      <c r="E148" s="1" t="s">
        <v>403</v>
      </c>
      <c r="F148" s="46">
        <v>0</v>
      </c>
      <c r="G148" s="6"/>
      <c r="H148" s="6">
        <f>F148</f>
        <v>0</v>
      </c>
      <c r="I148" s="31"/>
      <c r="K148" s="49">
        <v>0</v>
      </c>
      <c r="L148" s="49">
        <v>0</v>
      </c>
      <c r="M148" s="47">
        <f t="shared" si="2"/>
        <v>0</v>
      </c>
    </row>
    <row r="149" spans="1:13" x14ac:dyDescent="0.2">
      <c r="B149" s="17"/>
      <c r="F149" s="46"/>
      <c r="G149" s="6"/>
      <c r="H149" s="6"/>
      <c r="I149" s="31"/>
      <c r="K149" s="49"/>
      <c r="L149" s="49"/>
      <c r="M149" s="47"/>
    </row>
    <row r="150" spans="1:13" x14ac:dyDescent="0.2">
      <c r="A150" s="1" t="s">
        <v>428</v>
      </c>
      <c r="B150" s="17" t="s">
        <v>445</v>
      </c>
      <c r="C150" s="1" t="s">
        <v>404</v>
      </c>
      <c r="D150" s="1" t="s">
        <v>405</v>
      </c>
      <c r="E150" s="1" t="s">
        <v>406</v>
      </c>
      <c r="F150" s="46">
        <v>689719.18025684729</v>
      </c>
      <c r="G150" s="6"/>
      <c r="H150" s="29" t="s">
        <v>426</v>
      </c>
      <c r="I150" s="31"/>
      <c r="K150" s="49">
        <v>344000</v>
      </c>
      <c r="L150" s="49">
        <v>0</v>
      </c>
      <c r="M150" s="47">
        <f t="shared" si="2"/>
        <v>344000</v>
      </c>
    </row>
    <row r="151" spans="1:13" x14ac:dyDescent="0.2">
      <c r="A151" s="1" t="s">
        <v>431</v>
      </c>
      <c r="B151" s="17" t="s">
        <v>445</v>
      </c>
      <c r="C151" s="1" t="s">
        <v>407</v>
      </c>
      <c r="D151" s="1" t="s">
        <v>408</v>
      </c>
      <c r="E151" s="1" t="s">
        <v>409</v>
      </c>
      <c r="F151" s="46">
        <v>0</v>
      </c>
      <c r="G151" s="6"/>
      <c r="H151" s="6">
        <f>F151</f>
        <v>0</v>
      </c>
      <c r="I151" s="31"/>
      <c r="K151" s="49">
        <v>0</v>
      </c>
      <c r="L151" s="49">
        <v>0</v>
      </c>
      <c r="M151" s="47">
        <f t="shared" si="2"/>
        <v>0</v>
      </c>
    </row>
    <row r="152" spans="1:13" x14ac:dyDescent="0.2">
      <c r="A152" s="1" t="s">
        <v>431</v>
      </c>
      <c r="B152" s="17" t="s">
        <v>445</v>
      </c>
      <c r="C152" s="1" t="s">
        <v>410</v>
      </c>
      <c r="D152" s="1" t="s">
        <v>411</v>
      </c>
      <c r="E152" s="1" t="s">
        <v>412</v>
      </c>
      <c r="F152" s="46">
        <v>0</v>
      </c>
      <c r="G152" s="6"/>
      <c r="H152" s="6">
        <f>F152</f>
        <v>0</v>
      </c>
      <c r="I152" s="31"/>
      <c r="K152" s="49">
        <v>0</v>
      </c>
      <c r="L152" s="49">
        <v>0</v>
      </c>
      <c r="M152" s="47">
        <f t="shared" si="2"/>
        <v>0</v>
      </c>
    </row>
    <row r="153" spans="1:13" x14ac:dyDescent="0.2">
      <c r="B153" s="17"/>
      <c r="F153" s="46"/>
      <c r="G153" s="6"/>
      <c r="H153" s="6"/>
      <c r="I153" s="31"/>
      <c r="K153" s="49"/>
      <c r="L153" s="49"/>
      <c r="M153" s="47"/>
    </row>
    <row r="154" spans="1:13" x14ac:dyDescent="0.2">
      <c r="A154" s="1" t="s">
        <v>428</v>
      </c>
      <c r="B154" s="17" t="s">
        <v>446</v>
      </c>
      <c r="C154" s="1" t="s">
        <v>413</v>
      </c>
      <c r="D154" s="1" t="s">
        <v>414</v>
      </c>
      <c r="E154" s="1" t="s">
        <v>415</v>
      </c>
      <c r="F154" s="46">
        <v>856286.06990598887</v>
      </c>
      <c r="G154" s="6"/>
      <c r="H154" s="6" t="s">
        <v>451</v>
      </c>
      <c r="I154" s="31"/>
      <c r="K154" s="49">
        <v>1032598.51</v>
      </c>
      <c r="L154" s="49">
        <v>0</v>
      </c>
      <c r="M154" s="47">
        <f t="shared" si="2"/>
        <v>1032598.51</v>
      </c>
    </row>
    <row r="155" spans="1:13" x14ac:dyDescent="0.2">
      <c r="A155" s="1" t="s">
        <v>431</v>
      </c>
      <c r="B155" s="17" t="s">
        <v>446</v>
      </c>
      <c r="C155" s="1" t="s">
        <v>416</v>
      </c>
      <c r="D155" s="1" t="s">
        <v>417</v>
      </c>
      <c r="E155" s="1" t="s">
        <v>418</v>
      </c>
      <c r="F155" s="46">
        <v>0</v>
      </c>
      <c r="G155" s="6"/>
      <c r="H155" s="6">
        <f>F155</f>
        <v>0</v>
      </c>
      <c r="I155" s="31"/>
      <c r="K155" s="49">
        <v>0</v>
      </c>
      <c r="L155" s="49">
        <v>0</v>
      </c>
      <c r="M155" s="47">
        <f t="shared" si="2"/>
        <v>0</v>
      </c>
    </row>
    <row r="156" spans="1:13" x14ac:dyDescent="0.2">
      <c r="B156" s="17"/>
      <c r="F156" s="46"/>
      <c r="G156" s="6"/>
      <c r="H156" s="6"/>
      <c r="I156" s="31"/>
      <c r="K156" s="49"/>
      <c r="L156" s="49"/>
      <c r="M156" s="47"/>
    </row>
    <row r="157" spans="1:13" x14ac:dyDescent="0.2">
      <c r="A157" s="1" t="s">
        <v>428</v>
      </c>
      <c r="B157" s="17" t="s">
        <v>432</v>
      </c>
      <c r="C157" s="1" t="s">
        <v>146</v>
      </c>
      <c r="D157" s="1" t="s">
        <v>147</v>
      </c>
      <c r="E157" s="1" t="s">
        <v>148</v>
      </c>
      <c r="F157" s="46">
        <v>2231451.364182502</v>
      </c>
      <c r="G157" s="6"/>
      <c r="H157" s="6" t="s">
        <v>451</v>
      </c>
      <c r="I157" s="31"/>
      <c r="K157" s="49">
        <v>2690915.36</v>
      </c>
      <c r="L157" s="49">
        <v>0</v>
      </c>
      <c r="M157" s="47">
        <f t="shared" si="2"/>
        <v>2690915.36</v>
      </c>
    </row>
    <row r="158" spans="1:13" x14ac:dyDescent="0.2">
      <c r="A158" s="1" t="s">
        <v>431</v>
      </c>
      <c r="B158" s="17" t="s">
        <v>432</v>
      </c>
      <c r="C158" s="1" t="s">
        <v>56</v>
      </c>
      <c r="D158" s="1" t="s">
        <v>57</v>
      </c>
      <c r="E158" s="1" t="s">
        <v>58</v>
      </c>
      <c r="F158" s="46">
        <v>1808993.1444221213</v>
      </c>
      <c r="G158" s="6"/>
      <c r="H158" s="29" t="s">
        <v>426</v>
      </c>
      <c r="I158" s="31"/>
      <c r="K158" s="49">
        <v>735240</v>
      </c>
      <c r="L158" s="49">
        <v>0</v>
      </c>
      <c r="M158" s="47">
        <f t="shared" si="2"/>
        <v>735240</v>
      </c>
    </row>
    <row r="159" spans="1:13" x14ac:dyDescent="0.2">
      <c r="B159" s="17"/>
      <c r="F159" s="46"/>
      <c r="G159" s="6"/>
      <c r="H159" s="6"/>
      <c r="I159" s="31"/>
      <c r="K159" s="47"/>
      <c r="L159" s="47"/>
      <c r="M159" s="47"/>
    </row>
    <row r="160" spans="1:13" x14ac:dyDescent="0.2">
      <c r="F160" s="46"/>
      <c r="G160" s="6"/>
      <c r="H160" s="6"/>
      <c r="I160" s="31"/>
      <c r="K160" s="47"/>
      <c r="L160" s="47"/>
      <c r="M160" s="47"/>
    </row>
    <row r="161" spans="5:13" ht="13.5" thickBot="1" x14ac:dyDescent="0.25">
      <c r="F161" s="51">
        <f>SUM(F7:F160)</f>
        <v>113317580.30168617</v>
      </c>
      <c r="G161" s="6"/>
      <c r="H161" s="24">
        <f>SUM(H7:H160)</f>
        <v>0</v>
      </c>
      <c r="I161" s="31"/>
      <c r="K161" s="48">
        <f>SUM(K7:K160)</f>
        <v>113317580.30000007</v>
      </c>
      <c r="L161" s="48">
        <f>SUM(L7:L160)</f>
        <v>0</v>
      </c>
      <c r="M161" s="48">
        <f>SUM(M7:M160)</f>
        <v>113317580.30000007</v>
      </c>
    </row>
    <row r="163" spans="5:13" x14ac:dyDescent="0.2">
      <c r="E163" s="1" t="s">
        <v>467</v>
      </c>
      <c r="F163" s="41">
        <v>113317580.30168617</v>
      </c>
    </row>
    <row r="164" spans="5:13" x14ac:dyDescent="0.2">
      <c r="E164" s="1" t="s">
        <v>468</v>
      </c>
      <c r="F164" s="53">
        <v>-113317580</v>
      </c>
    </row>
    <row r="165" spans="5:13" ht="13.5" thickBot="1" x14ac:dyDescent="0.25">
      <c r="F165" s="52">
        <f>F161-F163</f>
        <v>0</v>
      </c>
    </row>
  </sheetData>
  <autoFilter ref="A6:L159" xr:uid="{8D389BB4-C8D0-48F9-817B-DC63FFEFBCA7}"/>
  <mergeCells count="1">
    <mergeCell ref="K5:M5"/>
  </mergeCells>
  <conditionalFormatting sqref="D117 D119">
    <cfRule type="duplicateValues" dxfId="16" priority="1"/>
  </conditionalFormatting>
  <conditionalFormatting sqref="D121:D147 D5:D113 D118 D150:D152 D154:D1048576 D115:D116">
    <cfRule type="duplicateValues" dxfId="15" priority="7"/>
  </conditionalFormatting>
  <conditionalFormatting sqref="D148">
    <cfRule type="duplicateValues" dxfId="14" priority="2"/>
  </conditionalFormatting>
  <conditionalFormatting sqref="D153 D149">
    <cfRule type="duplicateValues" dxfId="13" priority="3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0893F7-8A55-4D74-BB16-150652BA7001}">
  <dimension ref="A1:L176"/>
  <sheetViews>
    <sheetView zoomScale="80" zoomScaleNormal="80" workbookViewId="0">
      <selection activeCell="D16" sqref="D16"/>
    </sheetView>
  </sheetViews>
  <sheetFormatPr defaultRowHeight="15" x14ac:dyDescent="0.25"/>
  <cols>
    <col min="1" max="1" width="13.28515625" bestFit="1" customWidth="1"/>
    <col min="2" max="2" width="13.42578125" customWidth="1"/>
    <col min="3" max="3" width="15.7109375" bestFit="1" customWidth="1"/>
    <col min="4" max="4" width="57.42578125" bestFit="1" customWidth="1"/>
    <col min="5" max="5" width="14.5703125" style="41" bestFit="1" customWidth="1"/>
    <col min="7" max="7" width="30" bestFit="1" customWidth="1"/>
    <col min="8" max="8" width="2.7109375" style="30" customWidth="1"/>
    <col min="9" max="9" width="3" customWidth="1"/>
    <col min="10" max="10" width="17.7109375" style="58" customWidth="1"/>
    <col min="11" max="11" width="14.85546875" customWidth="1"/>
    <col min="12" max="12" width="13" bestFit="1" customWidth="1"/>
  </cols>
  <sheetData>
    <row r="1" spans="1:12" x14ac:dyDescent="0.25">
      <c r="A1" s="57" t="s">
        <v>453</v>
      </c>
      <c r="B1" s="1"/>
      <c r="C1" s="1"/>
      <c r="D1" s="3"/>
      <c r="E1" s="39"/>
      <c r="F1" s="1"/>
      <c r="G1" s="62" t="s">
        <v>459</v>
      </c>
      <c r="I1" s="1"/>
      <c r="K1" s="1"/>
    </row>
    <row r="2" spans="1:12" x14ac:dyDescent="0.25">
      <c r="A2" s="57"/>
      <c r="B2" s="1"/>
      <c r="C2" s="1"/>
      <c r="D2" s="3"/>
      <c r="E2" s="39"/>
      <c r="F2" s="1"/>
      <c r="G2" s="6" t="s">
        <v>456</v>
      </c>
      <c r="I2" s="1"/>
      <c r="K2" s="1"/>
    </row>
    <row r="3" spans="1:12" x14ac:dyDescent="0.25">
      <c r="A3" s="1"/>
      <c r="B3" s="1"/>
      <c r="C3" s="8"/>
      <c r="D3" s="3"/>
      <c r="E3" s="39"/>
      <c r="F3" s="1"/>
      <c r="G3" s="29" t="s">
        <v>454</v>
      </c>
      <c r="I3" s="1"/>
      <c r="K3" s="1"/>
    </row>
    <row r="4" spans="1:12" x14ac:dyDescent="0.25">
      <c r="A4" s="1"/>
      <c r="B4" s="1"/>
      <c r="C4" s="8"/>
      <c r="D4" s="3"/>
      <c r="E4" s="39"/>
      <c r="F4" s="1"/>
      <c r="G4" s="10" t="s">
        <v>2</v>
      </c>
      <c r="I4" s="1"/>
      <c r="K4" s="1"/>
    </row>
    <row r="5" spans="1:12" x14ac:dyDescent="0.25">
      <c r="A5" s="1"/>
      <c r="B5" s="1"/>
      <c r="C5" s="1"/>
      <c r="D5" s="1"/>
      <c r="E5" s="35"/>
      <c r="F5" s="1"/>
      <c r="G5" s="11"/>
      <c r="H5" s="33"/>
      <c r="I5" s="1"/>
      <c r="J5" s="63"/>
      <c r="K5" s="64"/>
      <c r="L5" s="65"/>
    </row>
    <row r="6" spans="1:12" ht="55.5" customHeight="1" x14ac:dyDescent="0.25">
      <c r="A6" s="13" t="s">
        <v>3</v>
      </c>
      <c r="B6" s="13" t="s">
        <v>5</v>
      </c>
      <c r="C6" s="13" t="s">
        <v>6</v>
      </c>
      <c r="D6" s="13" t="s">
        <v>7</v>
      </c>
      <c r="E6" s="50" t="s">
        <v>8</v>
      </c>
      <c r="F6" s="14" t="s">
        <v>9</v>
      </c>
      <c r="G6" s="14" t="s">
        <v>3</v>
      </c>
      <c r="H6" s="16" t="s">
        <v>10</v>
      </c>
      <c r="I6" s="14" t="s">
        <v>9</v>
      </c>
      <c r="J6" s="14" t="s">
        <v>452</v>
      </c>
      <c r="K6" s="40" t="s">
        <v>2</v>
      </c>
      <c r="L6" s="40" t="s">
        <v>457</v>
      </c>
    </row>
    <row r="7" spans="1:12" x14ac:dyDescent="0.25">
      <c r="A7" s="1" t="s">
        <v>428</v>
      </c>
      <c r="B7" s="1" t="s">
        <v>11</v>
      </c>
      <c r="C7" s="1" t="s">
        <v>12</v>
      </c>
      <c r="D7" s="1" t="s">
        <v>13</v>
      </c>
      <c r="E7" s="46">
        <v>828855.07734748756</v>
      </c>
      <c r="G7" s="6" t="s">
        <v>456</v>
      </c>
      <c r="H7" s="31"/>
      <c r="J7" s="35">
        <v>893602.55446548411</v>
      </c>
      <c r="L7" s="46">
        <f>SUM(J7:K7)</f>
        <v>893602.55446548411</v>
      </c>
    </row>
    <row r="8" spans="1:12" x14ac:dyDescent="0.25">
      <c r="A8" s="1" t="s">
        <v>428</v>
      </c>
      <c r="B8" s="1" t="s">
        <v>14</v>
      </c>
      <c r="C8" s="1" t="s">
        <v>15</v>
      </c>
      <c r="D8" s="1" t="s">
        <v>16</v>
      </c>
      <c r="E8" s="46">
        <v>889229.86455949233</v>
      </c>
      <c r="G8" s="6" t="s">
        <v>456</v>
      </c>
      <c r="H8" s="31"/>
      <c r="J8" s="35">
        <v>958693.62472907268</v>
      </c>
      <c r="L8" s="46">
        <f t="shared" ref="L8:L71" si="0">SUM(J8:K8)</f>
        <v>958693.62472907268</v>
      </c>
    </row>
    <row r="9" spans="1:12" x14ac:dyDescent="0.25">
      <c r="A9" s="1" t="s">
        <v>428</v>
      </c>
      <c r="B9" s="1" t="s">
        <v>17</v>
      </c>
      <c r="C9" s="1" t="s">
        <v>18</v>
      </c>
      <c r="D9" s="1" t="s">
        <v>19</v>
      </c>
      <c r="E9" s="46">
        <v>908426.93739791855</v>
      </c>
      <c r="G9" s="6" t="s">
        <v>456</v>
      </c>
      <c r="H9" s="31"/>
      <c r="J9" s="35">
        <v>979390.3107909786</v>
      </c>
      <c r="L9" s="46">
        <f t="shared" si="0"/>
        <v>979390.3107909786</v>
      </c>
    </row>
    <row r="10" spans="1:12" x14ac:dyDescent="0.25">
      <c r="A10" s="1" t="s">
        <v>428</v>
      </c>
      <c r="B10" s="1" t="s">
        <v>20</v>
      </c>
      <c r="C10" s="1" t="s">
        <v>21</v>
      </c>
      <c r="D10" s="1" t="s">
        <v>22</v>
      </c>
      <c r="E10" s="46">
        <v>291159.49915129557</v>
      </c>
      <c r="G10" s="6" t="s">
        <v>456</v>
      </c>
      <c r="H10" s="31"/>
      <c r="J10" s="35">
        <v>313903.93726141215</v>
      </c>
      <c r="L10" s="46">
        <f t="shared" si="0"/>
        <v>313903.93726141215</v>
      </c>
    </row>
    <row r="11" spans="1:12" x14ac:dyDescent="0.25">
      <c r="A11" s="1" t="s">
        <v>428</v>
      </c>
      <c r="B11" s="1" t="s">
        <v>23</v>
      </c>
      <c r="C11" s="1" t="s">
        <v>24</v>
      </c>
      <c r="D11" s="1" t="s">
        <v>25</v>
      </c>
      <c r="E11" s="46">
        <v>903282.98105134768</v>
      </c>
      <c r="G11" s="6" t="s">
        <v>456</v>
      </c>
      <c r="H11" s="31"/>
      <c r="J11" s="35">
        <v>973844.52521641832</v>
      </c>
      <c r="L11" s="46">
        <f t="shared" si="0"/>
        <v>973844.52521641832</v>
      </c>
    </row>
    <row r="12" spans="1:12" x14ac:dyDescent="0.25">
      <c r="A12" s="1" t="s">
        <v>428</v>
      </c>
      <c r="B12" s="1" t="s">
        <v>26</v>
      </c>
      <c r="C12" s="1" t="s">
        <v>27</v>
      </c>
      <c r="D12" s="1" t="s">
        <v>28</v>
      </c>
      <c r="E12" s="46">
        <v>515541.62500932487</v>
      </c>
      <c r="G12" s="6" t="s">
        <v>456</v>
      </c>
      <c r="H12" s="31"/>
      <c r="J12" s="35">
        <v>555814.06886704871</v>
      </c>
      <c r="L12" s="46">
        <f t="shared" si="0"/>
        <v>555814.06886704871</v>
      </c>
    </row>
    <row r="13" spans="1:12" x14ac:dyDescent="0.25">
      <c r="A13" s="1" t="s">
        <v>428</v>
      </c>
      <c r="B13" s="1" t="s">
        <v>29</v>
      </c>
      <c r="C13" s="1" t="s">
        <v>30</v>
      </c>
      <c r="D13" s="1" t="s">
        <v>31</v>
      </c>
      <c r="E13" s="46">
        <v>968478.38760272809</v>
      </c>
      <c r="G13" s="6" t="s">
        <v>456</v>
      </c>
      <c r="H13" s="31"/>
      <c r="J13" s="35">
        <v>1044132.7860064346</v>
      </c>
      <c r="L13" s="46">
        <f t="shared" si="0"/>
        <v>1044132.7860064346</v>
      </c>
    </row>
    <row r="14" spans="1:12" x14ac:dyDescent="0.25">
      <c r="A14" s="1" t="s">
        <v>428</v>
      </c>
      <c r="B14" s="1" t="s">
        <v>32</v>
      </c>
      <c r="C14" s="1" t="s">
        <v>33</v>
      </c>
      <c r="D14" s="1" t="s">
        <v>34</v>
      </c>
      <c r="E14" s="46">
        <v>302635.36071071279</v>
      </c>
      <c r="G14" s="6" t="s">
        <v>456</v>
      </c>
      <c r="H14" s="31"/>
      <c r="J14" s="35">
        <v>326276.25599897146</v>
      </c>
      <c r="L14" s="46">
        <f t="shared" si="0"/>
        <v>326276.25599897146</v>
      </c>
    </row>
    <row r="15" spans="1:12" x14ac:dyDescent="0.25">
      <c r="A15" s="1" t="s">
        <v>428</v>
      </c>
      <c r="B15" s="1" t="s">
        <v>35</v>
      </c>
      <c r="C15" s="1" t="s">
        <v>36</v>
      </c>
      <c r="D15" s="1" t="s">
        <v>37</v>
      </c>
      <c r="E15" s="46">
        <v>1108851.2607349821</v>
      </c>
      <c r="G15" s="6" t="s">
        <v>456</v>
      </c>
      <c r="H15" s="31"/>
      <c r="J15" s="35">
        <v>1195471.1338513538</v>
      </c>
      <c r="L15" s="46">
        <f t="shared" si="0"/>
        <v>1195471.1338513538</v>
      </c>
    </row>
    <row r="16" spans="1:12" x14ac:dyDescent="0.25">
      <c r="A16" s="1" t="s">
        <v>428</v>
      </c>
      <c r="B16" s="1" t="s">
        <v>38</v>
      </c>
      <c r="C16" s="1" t="s">
        <v>39</v>
      </c>
      <c r="D16" s="1" t="s">
        <v>40</v>
      </c>
      <c r="E16" s="46">
        <v>1086727.4871936103</v>
      </c>
      <c r="G16" s="6" t="s">
        <v>456</v>
      </c>
      <c r="H16" s="31"/>
      <c r="J16" s="35">
        <v>1171619.1226960944</v>
      </c>
      <c r="L16" s="46">
        <f t="shared" si="0"/>
        <v>1171619.1226960944</v>
      </c>
    </row>
    <row r="17" spans="1:12" x14ac:dyDescent="0.25">
      <c r="A17" s="1" t="s">
        <v>428</v>
      </c>
      <c r="B17" s="1" t="s">
        <v>41</v>
      </c>
      <c r="C17" s="1" t="s">
        <v>42</v>
      </c>
      <c r="D17" s="1" t="s">
        <v>43</v>
      </c>
      <c r="E17" s="46">
        <v>386058.25071455305</v>
      </c>
      <c r="G17" s="29" t="s">
        <v>454</v>
      </c>
      <c r="H17" s="31"/>
      <c r="J17" s="35">
        <v>192172</v>
      </c>
      <c r="L17" s="46">
        <f t="shared" si="0"/>
        <v>192172</v>
      </c>
    </row>
    <row r="18" spans="1:12" x14ac:dyDescent="0.25">
      <c r="A18" s="1" t="s">
        <v>428</v>
      </c>
      <c r="B18" s="1" t="s">
        <v>44</v>
      </c>
      <c r="C18" s="1" t="s">
        <v>45</v>
      </c>
      <c r="D18" s="1" t="s">
        <v>46</v>
      </c>
      <c r="E18" s="46">
        <v>139143.85555985602</v>
      </c>
      <c r="G18" s="29" t="s">
        <v>454</v>
      </c>
      <c r="H18" s="31"/>
      <c r="J18" s="35">
        <v>69571.92777992801</v>
      </c>
      <c r="L18" s="46">
        <f t="shared" si="0"/>
        <v>69571.92777992801</v>
      </c>
    </row>
    <row r="19" spans="1:12" x14ac:dyDescent="0.25">
      <c r="A19" s="1" t="s">
        <v>428</v>
      </c>
      <c r="B19" s="1" t="s">
        <v>47</v>
      </c>
      <c r="C19" s="1" t="s">
        <v>48</v>
      </c>
      <c r="D19" s="1" t="s">
        <v>49</v>
      </c>
      <c r="E19" s="46">
        <v>694943.94169349293</v>
      </c>
      <c r="G19" s="29" t="s">
        <v>454</v>
      </c>
      <c r="H19" s="31"/>
      <c r="J19" s="35">
        <v>289006.84999999998</v>
      </c>
      <c r="L19" s="46">
        <f t="shared" si="0"/>
        <v>289006.84999999998</v>
      </c>
    </row>
    <row r="20" spans="1:12" x14ac:dyDescent="0.25">
      <c r="A20" s="1" t="s">
        <v>428</v>
      </c>
      <c r="B20" s="1" t="s">
        <v>50</v>
      </c>
      <c r="C20" s="1" t="s">
        <v>51</v>
      </c>
      <c r="D20" s="1" t="s">
        <v>52</v>
      </c>
      <c r="E20" s="46">
        <v>1024209.5414273931</v>
      </c>
      <c r="G20" s="6" t="s">
        <v>456</v>
      </c>
      <c r="H20" s="31"/>
      <c r="J20" s="35">
        <v>1104217.4772656169</v>
      </c>
      <c r="L20" s="46">
        <f t="shared" si="0"/>
        <v>1104217.4772656169</v>
      </c>
    </row>
    <row r="21" spans="1:12" x14ac:dyDescent="0.25">
      <c r="A21" s="1" t="s">
        <v>428</v>
      </c>
      <c r="B21" s="1" t="s">
        <v>53</v>
      </c>
      <c r="C21" s="1" t="s">
        <v>54</v>
      </c>
      <c r="D21" s="1" t="s">
        <v>55</v>
      </c>
      <c r="E21" s="46">
        <v>1664677.3522107361</v>
      </c>
      <c r="G21" s="6" t="s">
        <v>456</v>
      </c>
      <c r="H21" s="31"/>
      <c r="J21" s="35">
        <v>1794716.5613762785</v>
      </c>
      <c r="L21" s="46">
        <f t="shared" si="0"/>
        <v>1794716.5613762785</v>
      </c>
    </row>
    <row r="22" spans="1:12" x14ac:dyDescent="0.25">
      <c r="A22" s="1" t="s">
        <v>428</v>
      </c>
      <c r="B22" s="1" t="s">
        <v>59</v>
      </c>
      <c r="C22" s="1" t="s">
        <v>60</v>
      </c>
      <c r="D22" s="1" t="s">
        <v>61</v>
      </c>
      <c r="E22" s="46">
        <v>466369.75495009508</v>
      </c>
      <c r="G22" s="6" t="s">
        <v>456</v>
      </c>
      <c r="H22" s="31"/>
      <c r="J22" s="35">
        <v>502801.05140036403</v>
      </c>
      <c r="L22" s="46">
        <f t="shared" si="0"/>
        <v>502801.05140036403</v>
      </c>
    </row>
    <row r="23" spans="1:12" x14ac:dyDescent="0.25">
      <c r="A23" s="1" t="s">
        <v>428</v>
      </c>
      <c r="B23" s="1" t="s">
        <v>62</v>
      </c>
      <c r="C23" s="1" t="s">
        <v>63</v>
      </c>
      <c r="D23" s="1" t="s">
        <v>64</v>
      </c>
      <c r="E23" s="46">
        <v>1242965.8909566877</v>
      </c>
      <c r="G23" s="6" t="s">
        <v>456</v>
      </c>
      <c r="H23" s="31"/>
      <c r="J23" s="35">
        <v>1340062.3650963141</v>
      </c>
      <c r="L23" s="46">
        <f t="shared" si="0"/>
        <v>1340062.3650963141</v>
      </c>
    </row>
    <row r="24" spans="1:12" x14ac:dyDescent="0.25">
      <c r="A24" s="1" t="s">
        <v>428</v>
      </c>
      <c r="B24" s="1" t="s">
        <v>65</v>
      </c>
      <c r="C24" s="1" t="s">
        <v>66</v>
      </c>
      <c r="D24" s="1" t="s">
        <v>67</v>
      </c>
      <c r="E24" s="46">
        <v>621822.97033135255</v>
      </c>
      <c r="G24" s="6" t="s">
        <v>456</v>
      </c>
      <c r="H24" s="31"/>
      <c r="J24" s="35">
        <v>670397.76904262928</v>
      </c>
      <c r="L24" s="46">
        <f t="shared" si="0"/>
        <v>670397.76904262928</v>
      </c>
    </row>
    <row r="25" spans="1:12" x14ac:dyDescent="0.25">
      <c r="A25" s="1" t="s">
        <v>428</v>
      </c>
      <c r="B25" s="1" t="s">
        <v>68</v>
      </c>
      <c r="C25" s="1" t="s">
        <v>69</v>
      </c>
      <c r="D25" s="1" t="s">
        <v>70</v>
      </c>
      <c r="E25" s="46">
        <v>439038.2010618879</v>
      </c>
      <c r="G25" s="6" t="s">
        <v>456</v>
      </c>
      <c r="H25" s="31"/>
      <c r="J25" s="35">
        <v>473334.44494586356</v>
      </c>
      <c r="L25" s="46">
        <f t="shared" si="0"/>
        <v>473334.44494586356</v>
      </c>
    </row>
    <row r="26" spans="1:12" x14ac:dyDescent="0.25">
      <c r="A26" s="1" t="s">
        <v>428</v>
      </c>
      <c r="B26" s="1" t="s">
        <v>71</v>
      </c>
      <c r="C26" s="1" t="s">
        <v>72</v>
      </c>
      <c r="D26" s="1" t="s">
        <v>73</v>
      </c>
      <c r="E26" s="46">
        <v>1562026.6257357488</v>
      </c>
      <c r="G26" s="6" t="s">
        <v>456</v>
      </c>
      <c r="H26" s="31"/>
      <c r="J26" s="35">
        <v>1684047.0922462365</v>
      </c>
      <c r="L26" s="46">
        <f t="shared" si="0"/>
        <v>1684047.0922462365</v>
      </c>
    </row>
    <row r="27" spans="1:12" x14ac:dyDescent="0.25">
      <c r="A27" s="1" t="s">
        <v>428</v>
      </c>
      <c r="B27" s="1" t="s">
        <v>74</v>
      </c>
      <c r="C27" s="1" t="s">
        <v>75</v>
      </c>
      <c r="D27" s="1" t="s">
        <v>76</v>
      </c>
      <c r="E27" s="46">
        <v>215848.70673274976</v>
      </c>
      <c r="G27" s="6" t="s">
        <v>456</v>
      </c>
      <c r="H27" s="31"/>
      <c r="J27" s="35">
        <v>232710.10938573579</v>
      </c>
      <c r="L27" s="46">
        <f t="shared" si="0"/>
        <v>232710.10938573579</v>
      </c>
    </row>
    <row r="28" spans="1:12" x14ac:dyDescent="0.25">
      <c r="A28" s="1" t="s">
        <v>428</v>
      </c>
      <c r="B28" s="1" t="s">
        <v>77</v>
      </c>
      <c r="C28" s="1" t="s">
        <v>78</v>
      </c>
      <c r="D28" s="1" t="s">
        <v>79</v>
      </c>
      <c r="E28" s="46">
        <v>2508762.0348567213</v>
      </c>
      <c r="G28" s="6" t="s">
        <v>456</v>
      </c>
      <c r="H28" s="31"/>
      <c r="J28" s="35">
        <v>2704738.4086351311</v>
      </c>
      <c r="L28" s="46">
        <f t="shared" si="0"/>
        <v>2704738.4086351311</v>
      </c>
    </row>
    <row r="29" spans="1:12" x14ac:dyDescent="0.25">
      <c r="A29" s="1" t="s">
        <v>428</v>
      </c>
      <c r="B29" s="1" t="s">
        <v>80</v>
      </c>
      <c r="C29" s="1" t="s">
        <v>81</v>
      </c>
      <c r="D29" s="1" t="s">
        <v>82</v>
      </c>
      <c r="E29" s="46">
        <v>806772.05685365887</v>
      </c>
      <c r="G29" s="6" t="s">
        <v>456</v>
      </c>
      <c r="H29" s="31"/>
      <c r="J29" s="35">
        <v>869794.47985399689</v>
      </c>
      <c r="L29" s="46">
        <f t="shared" si="0"/>
        <v>869794.47985399689</v>
      </c>
    </row>
    <row r="30" spans="1:12" x14ac:dyDescent="0.25">
      <c r="A30" s="1" t="s">
        <v>428</v>
      </c>
      <c r="B30" s="1" t="s">
        <v>83</v>
      </c>
      <c r="C30" s="1" t="s">
        <v>84</v>
      </c>
      <c r="D30" s="1" t="s">
        <v>85</v>
      </c>
      <c r="E30" s="46">
        <v>234135.93589475859</v>
      </c>
      <c r="G30" s="29" t="s">
        <v>454</v>
      </c>
      <c r="H30" s="31"/>
      <c r="J30" s="35">
        <v>117067.96794737929</v>
      </c>
      <c r="L30" s="46">
        <f t="shared" si="0"/>
        <v>117067.96794737929</v>
      </c>
    </row>
    <row r="31" spans="1:12" x14ac:dyDescent="0.25">
      <c r="A31" s="1" t="s">
        <v>428</v>
      </c>
      <c r="B31" s="1" t="s">
        <v>86</v>
      </c>
      <c r="C31" s="1" t="s">
        <v>87</v>
      </c>
      <c r="D31" s="1" t="s">
        <v>88</v>
      </c>
      <c r="E31" s="46">
        <v>396785.64143422688</v>
      </c>
      <c r="G31" s="6" t="s">
        <v>456</v>
      </c>
      <c r="H31" s="31"/>
      <c r="J31" s="35">
        <v>427781.25205620489</v>
      </c>
      <c r="L31" s="46">
        <f t="shared" si="0"/>
        <v>427781.25205620489</v>
      </c>
    </row>
    <row r="32" spans="1:12" x14ac:dyDescent="0.25">
      <c r="A32" s="1" t="s">
        <v>428</v>
      </c>
      <c r="B32" s="1" t="s">
        <v>89</v>
      </c>
      <c r="C32" s="1" t="s">
        <v>90</v>
      </c>
      <c r="D32" s="1" t="s">
        <v>91</v>
      </c>
      <c r="E32" s="46">
        <v>472493.63841621415</v>
      </c>
      <c r="G32" s="29" t="s">
        <v>454</v>
      </c>
      <c r="H32" s="31"/>
      <c r="J32" s="35">
        <v>234629</v>
      </c>
      <c r="L32" s="46">
        <f t="shared" si="0"/>
        <v>234629</v>
      </c>
    </row>
    <row r="33" spans="1:12" x14ac:dyDescent="0.25">
      <c r="A33" s="1" t="s">
        <v>428</v>
      </c>
      <c r="B33" s="1" t="s">
        <v>92</v>
      </c>
      <c r="C33" s="1" t="s">
        <v>93</v>
      </c>
      <c r="D33" s="1" t="s">
        <v>94</v>
      </c>
      <c r="E33" s="46">
        <v>334692.51562369463</v>
      </c>
      <c r="G33" s="6" t="s">
        <v>456</v>
      </c>
      <c r="H33" s="31"/>
      <c r="J33" s="35">
        <v>360837.61214196665</v>
      </c>
      <c r="L33" s="46">
        <f t="shared" si="0"/>
        <v>360837.61214196665</v>
      </c>
    </row>
    <row r="34" spans="1:12" x14ac:dyDescent="0.25">
      <c r="A34" s="1" t="s">
        <v>428</v>
      </c>
      <c r="B34" s="1" t="s">
        <v>95</v>
      </c>
      <c r="C34" s="1" t="s">
        <v>96</v>
      </c>
      <c r="D34" s="1" t="s">
        <v>97</v>
      </c>
      <c r="E34" s="46">
        <v>482843.61417538929</v>
      </c>
      <c r="G34" s="6" t="s">
        <v>456</v>
      </c>
      <c r="H34" s="31"/>
      <c r="J34" s="35">
        <v>520561.79521186155</v>
      </c>
      <c r="L34" s="46">
        <f t="shared" si="0"/>
        <v>520561.79521186155</v>
      </c>
    </row>
    <row r="35" spans="1:12" x14ac:dyDescent="0.25">
      <c r="A35" s="1" t="s">
        <v>428</v>
      </c>
      <c r="B35" s="1" t="s">
        <v>98</v>
      </c>
      <c r="C35" s="1" t="s">
        <v>99</v>
      </c>
      <c r="D35" s="1" t="s">
        <v>100</v>
      </c>
      <c r="E35" s="46">
        <v>602126.73803672253</v>
      </c>
      <c r="G35" s="6" t="s">
        <v>456</v>
      </c>
      <c r="H35" s="31"/>
      <c r="J35" s="35">
        <v>649162.93080268917</v>
      </c>
      <c r="L35" s="46">
        <f t="shared" si="0"/>
        <v>649162.93080268917</v>
      </c>
    </row>
    <row r="36" spans="1:12" x14ac:dyDescent="0.25">
      <c r="A36" s="1" t="s">
        <v>428</v>
      </c>
      <c r="B36" s="1" t="s">
        <v>101</v>
      </c>
      <c r="C36" s="1" t="s">
        <v>102</v>
      </c>
      <c r="D36" s="1" t="s">
        <v>103</v>
      </c>
      <c r="E36" s="46">
        <v>449322.72094239411</v>
      </c>
      <c r="G36" s="6" t="s">
        <v>456</v>
      </c>
      <c r="H36" s="31"/>
      <c r="J36" s="35">
        <v>484422.35824680183</v>
      </c>
      <c r="L36" s="46">
        <f t="shared" si="0"/>
        <v>484422.35824680183</v>
      </c>
    </row>
    <row r="37" spans="1:12" x14ac:dyDescent="0.25">
      <c r="A37" s="1" t="s">
        <v>428</v>
      </c>
      <c r="B37" s="1" t="s">
        <v>104</v>
      </c>
      <c r="C37" s="1" t="s">
        <v>105</v>
      </c>
      <c r="D37" s="1" t="s">
        <v>106</v>
      </c>
      <c r="E37" s="46">
        <v>885627.35706897848</v>
      </c>
      <c r="G37" s="29" t="s">
        <v>454</v>
      </c>
      <c r="H37" s="31"/>
      <c r="J37" s="35">
        <v>420115.6</v>
      </c>
      <c r="L37" s="46">
        <f t="shared" si="0"/>
        <v>420115.6</v>
      </c>
    </row>
    <row r="38" spans="1:12" x14ac:dyDescent="0.25">
      <c r="A38" s="1" t="s">
        <v>428</v>
      </c>
      <c r="B38" s="1" t="s">
        <v>107</v>
      </c>
      <c r="C38" s="1" t="s">
        <v>108</v>
      </c>
      <c r="D38" s="1" t="s">
        <v>109</v>
      </c>
      <c r="E38" s="46">
        <v>212396.72557725097</v>
      </c>
      <c r="G38" s="6" t="s">
        <v>456</v>
      </c>
      <c r="H38" s="31"/>
      <c r="J38" s="35">
        <v>228988.47063027066</v>
      </c>
      <c r="L38" s="46">
        <f t="shared" si="0"/>
        <v>228988.47063027066</v>
      </c>
    </row>
    <row r="39" spans="1:12" x14ac:dyDescent="0.25">
      <c r="A39" s="1" t="s">
        <v>428</v>
      </c>
      <c r="B39" s="1" t="s">
        <v>110</v>
      </c>
      <c r="C39" s="1" t="s">
        <v>111</v>
      </c>
      <c r="D39" s="1" t="s">
        <v>112</v>
      </c>
      <c r="E39" s="46">
        <v>550713.20274344983</v>
      </c>
      <c r="G39" s="6" t="s">
        <v>456</v>
      </c>
      <c r="H39" s="31"/>
      <c r="J39" s="35">
        <v>593733.13646614715</v>
      </c>
      <c r="L39" s="46">
        <f t="shared" si="0"/>
        <v>593733.13646614715</v>
      </c>
    </row>
    <row r="40" spans="1:12" x14ac:dyDescent="0.25">
      <c r="A40" s="1" t="s">
        <v>428</v>
      </c>
      <c r="B40" s="1" t="s">
        <v>113</v>
      </c>
      <c r="C40" s="1" t="s">
        <v>114</v>
      </c>
      <c r="D40" s="1" t="s">
        <v>115</v>
      </c>
      <c r="E40" s="46">
        <v>405939.88746218348</v>
      </c>
      <c r="G40" s="6" t="s">
        <v>456</v>
      </c>
      <c r="H40" s="31"/>
      <c r="J40" s="35">
        <v>437650.59816791129</v>
      </c>
      <c r="L40" s="46">
        <f t="shared" si="0"/>
        <v>437650.59816791129</v>
      </c>
    </row>
    <row r="41" spans="1:12" x14ac:dyDescent="0.25">
      <c r="A41" s="1" t="s">
        <v>428</v>
      </c>
      <c r="B41" s="1" t="s">
        <v>116</v>
      </c>
      <c r="C41" s="1" t="s">
        <v>117</v>
      </c>
      <c r="D41" s="1" t="s">
        <v>118</v>
      </c>
      <c r="E41" s="46">
        <v>607025.16819065937</v>
      </c>
      <c r="G41" s="6" t="s">
        <v>456</v>
      </c>
      <c r="H41" s="31"/>
      <c r="J41" s="35">
        <v>654444.01047277672</v>
      </c>
      <c r="L41" s="46">
        <f t="shared" si="0"/>
        <v>654444.01047277672</v>
      </c>
    </row>
    <row r="42" spans="1:12" x14ac:dyDescent="0.25">
      <c r="A42" s="1" t="s">
        <v>428</v>
      </c>
      <c r="B42" s="1" t="s">
        <v>119</v>
      </c>
      <c r="C42" s="1" t="s">
        <v>120</v>
      </c>
      <c r="D42" s="1" t="s">
        <v>121</v>
      </c>
      <c r="E42" s="46">
        <v>496319.96999505884</v>
      </c>
      <c r="G42" s="6" t="s">
        <v>456</v>
      </c>
      <c r="H42" s="31"/>
      <c r="J42" s="35">
        <v>535090.88034925505</v>
      </c>
      <c r="L42" s="46">
        <f t="shared" si="0"/>
        <v>535090.88034925505</v>
      </c>
    </row>
    <row r="43" spans="1:12" x14ac:dyDescent="0.25">
      <c r="A43" s="1" t="s">
        <v>428</v>
      </c>
      <c r="B43" s="1" t="s">
        <v>122</v>
      </c>
      <c r="C43" s="1" t="s">
        <v>123</v>
      </c>
      <c r="D43" s="1" t="s">
        <v>124</v>
      </c>
      <c r="E43" s="46">
        <v>1448133.2745706998</v>
      </c>
      <c r="G43" s="6" t="s">
        <v>456</v>
      </c>
      <c r="H43" s="31"/>
      <c r="J43" s="35">
        <v>1561256.7609576532</v>
      </c>
      <c r="L43" s="46">
        <f t="shared" si="0"/>
        <v>1561256.7609576532</v>
      </c>
    </row>
    <row r="44" spans="1:12" x14ac:dyDescent="0.25">
      <c r="A44" s="1" t="s">
        <v>428</v>
      </c>
      <c r="B44" s="1" t="s">
        <v>125</v>
      </c>
      <c r="C44" s="1" t="s">
        <v>126</v>
      </c>
      <c r="D44" s="1" t="s">
        <v>127</v>
      </c>
      <c r="E44" s="46">
        <v>659210.51638656948</v>
      </c>
      <c r="G44" s="29" t="s">
        <v>454</v>
      </c>
      <c r="H44" s="31"/>
      <c r="J44" s="35">
        <v>241000</v>
      </c>
      <c r="L44" s="46">
        <f t="shared" si="0"/>
        <v>241000</v>
      </c>
    </row>
    <row r="45" spans="1:12" x14ac:dyDescent="0.25">
      <c r="A45" s="1" t="s">
        <v>428</v>
      </c>
      <c r="B45" s="1" t="s">
        <v>128</v>
      </c>
      <c r="C45" s="1" t="s">
        <v>129</v>
      </c>
      <c r="D45" s="1" t="s">
        <v>130</v>
      </c>
      <c r="E45" s="46">
        <v>1538364.8114844318</v>
      </c>
      <c r="G45" s="6" t="s">
        <v>456</v>
      </c>
      <c r="H45" s="31"/>
      <c r="J45" s="35">
        <v>1658536.8936166633</v>
      </c>
      <c r="L45" s="46">
        <f t="shared" si="0"/>
        <v>1658536.8936166633</v>
      </c>
    </row>
    <row r="46" spans="1:12" x14ac:dyDescent="0.25">
      <c r="A46" s="1" t="s">
        <v>428</v>
      </c>
      <c r="B46" s="1" t="s">
        <v>131</v>
      </c>
      <c r="C46" s="1" t="s">
        <v>132</v>
      </c>
      <c r="D46" s="1" t="s">
        <v>133</v>
      </c>
      <c r="E46" s="46">
        <v>869572.33736288175</v>
      </c>
      <c r="G46" s="6" t="s">
        <v>456</v>
      </c>
      <c r="H46" s="31"/>
      <c r="J46" s="35">
        <v>937500.51510418998</v>
      </c>
      <c r="L46" s="46">
        <f t="shared" si="0"/>
        <v>937500.51510418998</v>
      </c>
    </row>
    <row r="47" spans="1:12" x14ac:dyDescent="0.25">
      <c r="A47" s="1" t="s">
        <v>428</v>
      </c>
      <c r="B47" s="1" t="s">
        <v>134</v>
      </c>
      <c r="C47" s="1" t="s">
        <v>135</v>
      </c>
      <c r="D47" s="1" t="s">
        <v>136</v>
      </c>
      <c r="E47" s="46">
        <v>787252.40680661239</v>
      </c>
      <c r="G47" s="29" t="s">
        <v>454</v>
      </c>
      <c r="H47" s="31"/>
      <c r="J47" s="35">
        <v>387987</v>
      </c>
      <c r="L47" s="46">
        <f t="shared" si="0"/>
        <v>387987</v>
      </c>
    </row>
    <row r="48" spans="1:12" x14ac:dyDescent="0.25">
      <c r="A48" s="1" t="s">
        <v>428</v>
      </c>
      <c r="B48" s="1" t="s">
        <v>137</v>
      </c>
      <c r="C48" s="1" t="s">
        <v>138</v>
      </c>
      <c r="D48" s="1" t="s">
        <v>139</v>
      </c>
      <c r="E48" s="46">
        <v>752642.46052863367</v>
      </c>
      <c r="G48" s="6" t="s">
        <v>456</v>
      </c>
      <c r="H48" s="31"/>
      <c r="J48" s="35">
        <v>811436.45458494336</v>
      </c>
      <c r="L48" s="46">
        <f t="shared" si="0"/>
        <v>811436.45458494336</v>
      </c>
    </row>
    <row r="49" spans="1:12" x14ac:dyDescent="0.25">
      <c r="A49" s="1" t="s">
        <v>428</v>
      </c>
      <c r="B49" s="1" t="s">
        <v>140</v>
      </c>
      <c r="C49" s="1" t="s">
        <v>141</v>
      </c>
      <c r="D49" s="1" t="s">
        <v>142</v>
      </c>
      <c r="E49" s="46">
        <v>2079480.5839940915</v>
      </c>
      <c r="G49" s="6" t="s">
        <v>456</v>
      </c>
      <c r="H49" s="31"/>
      <c r="J49" s="35">
        <v>2241922.8796489071</v>
      </c>
      <c r="L49" s="46">
        <f t="shared" si="0"/>
        <v>2241922.8796489071</v>
      </c>
    </row>
    <row r="50" spans="1:12" x14ac:dyDescent="0.25">
      <c r="A50" s="1" t="s">
        <v>428</v>
      </c>
      <c r="B50" s="1" t="s">
        <v>143</v>
      </c>
      <c r="C50" s="1" t="s">
        <v>144</v>
      </c>
      <c r="D50" s="1" t="s">
        <v>145</v>
      </c>
      <c r="E50" s="46">
        <v>434113.61922798085</v>
      </c>
      <c r="G50" s="6" t="s">
        <v>456</v>
      </c>
      <c r="H50" s="31"/>
      <c r="J50" s="35">
        <v>468025.17071117274</v>
      </c>
      <c r="L50" s="46">
        <f t="shared" si="0"/>
        <v>468025.17071117274</v>
      </c>
    </row>
    <row r="51" spans="1:12" x14ac:dyDescent="0.25">
      <c r="A51" s="1" t="s">
        <v>428</v>
      </c>
      <c r="B51" s="1" t="s">
        <v>149</v>
      </c>
      <c r="C51" s="1" t="s">
        <v>150</v>
      </c>
      <c r="D51" s="1" t="s">
        <v>151</v>
      </c>
      <c r="E51" s="46">
        <v>2683518.4320551539</v>
      </c>
      <c r="G51" s="6" t="s">
        <v>456</v>
      </c>
      <c r="H51" s="31"/>
      <c r="J51" s="35">
        <v>2893146.2102081855</v>
      </c>
      <c r="L51" s="46">
        <f t="shared" si="0"/>
        <v>2893146.2102081855</v>
      </c>
    </row>
    <row r="52" spans="1:12" x14ac:dyDescent="0.25">
      <c r="A52" s="1" t="s">
        <v>428</v>
      </c>
      <c r="B52" s="1" t="s">
        <v>152</v>
      </c>
      <c r="C52" s="1" t="s">
        <v>153</v>
      </c>
      <c r="D52" s="1" t="s">
        <v>154</v>
      </c>
      <c r="E52" s="46">
        <v>428869.84375648492</v>
      </c>
      <c r="G52" s="6" t="s">
        <v>456</v>
      </c>
      <c r="H52" s="31"/>
      <c r="J52" s="35">
        <v>462371.76846458472</v>
      </c>
      <c r="L52" s="46">
        <f t="shared" si="0"/>
        <v>462371.76846458472</v>
      </c>
    </row>
    <row r="53" spans="1:12" x14ac:dyDescent="0.25">
      <c r="A53" s="1" t="s">
        <v>428</v>
      </c>
      <c r="B53" s="1" t="s">
        <v>155</v>
      </c>
      <c r="C53" s="1" t="s">
        <v>156</v>
      </c>
      <c r="D53" s="1" t="s">
        <v>157</v>
      </c>
      <c r="E53" s="46">
        <v>674205.4722199305</v>
      </c>
      <c r="G53" s="29" t="s">
        <v>454</v>
      </c>
      <c r="H53" s="31"/>
      <c r="J53" s="35">
        <v>296532</v>
      </c>
      <c r="L53" s="46">
        <f t="shared" si="0"/>
        <v>296532</v>
      </c>
    </row>
    <row r="54" spans="1:12" x14ac:dyDescent="0.25">
      <c r="A54" s="1" t="s">
        <v>428</v>
      </c>
      <c r="B54" s="1" t="s">
        <v>158</v>
      </c>
      <c r="C54" s="1" t="s">
        <v>159</v>
      </c>
      <c r="D54" s="1" t="s">
        <v>160</v>
      </c>
      <c r="E54" s="46">
        <v>610412.00448930205</v>
      </c>
      <c r="G54" s="6" t="s">
        <v>456</v>
      </c>
      <c r="H54" s="31"/>
      <c r="J54" s="35">
        <v>658095.41546592582</v>
      </c>
      <c r="L54" s="46">
        <f t="shared" si="0"/>
        <v>658095.41546592582</v>
      </c>
    </row>
    <row r="55" spans="1:12" x14ac:dyDescent="0.25">
      <c r="A55" s="1" t="s">
        <v>428</v>
      </c>
      <c r="B55" s="1" t="s">
        <v>161</v>
      </c>
      <c r="C55" s="1" t="s">
        <v>162</v>
      </c>
      <c r="D55" s="1" t="s">
        <v>163</v>
      </c>
      <c r="E55" s="46">
        <v>197662.28243034077</v>
      </c>
      <c r="G55" s="6" t="s">
        <v>456</v>
      </c>
      <c r="H55" s="31"/>
      <c r="J55" s="35">
        <v>213103.02045381552</v>
      </c>
      <c r="L55" s="46">
        <f t="shared" si="0"/>
        <v>213103.02045381552</v>
      </c>
    </row>
    <row r="56" spans="1:12" x14ac:dyDescent="0.25">
      <c r="A56" s="1" t="s">
        <v>428</v>
      </c>
      <c r="B56" s="1" t="s">
        <v>164</v>
      </c>
      <c r="C56" s="1" t="s">
        <v>165</v>
      </c>
      <c r="D56" s="1" t="s">
        <v>166</v>
      </c>
      <c r="E56" s="46">
        <v>1627466.0947419824</v>
      </c>
      <c r="G56" s="6" t="s">
        <v>456</v>
      </c>
      <c r="H56" s="31"/>
      <c r="J56" s="35">
        <v>1754598.4808604845</v>
      </c>
      <c r="L56" s="46">
        <f t="shared" si="0"/>
        <v>1754598.4808604845</v>
      </c>
    </row>
    <row r="57" spans="1:12" x14ac:dyDescent="0.25">
      <c r="A57" s="1" t="s">
        <v>428</v>
      </c>
      <c r="B57" s="1" t="s">
        <v>167</v>
      </c>
      <c r="C57" s="1" t="s">
        <v>168</v>
      </c>
      <c r="D57" s="1" t="s">
        <v>169</v>
      </c>
      <c r="E57" s="46">
        <v>771101.57675842894</v>
      </c>
      <c r="G57" s="6" t="s">
        <v>456</v>
      </c>
      <c r="H57" s="31"/>
      <c r="J57" s="35">
        <v>831337.53725540033</v>
      </c>
      <c r="L57" s="46">
        <f t="shared" si="0"/>
        <v>831337.53725540033</v>
      </c>
    </row>
    <row r="58" spans="1:12" x14ac:dyDescent="0.25">
      <c r="A58" s="1" t="s">
        <v>428</v>
      </c>
      <c r="B58" s="1" t="s">
        <v>170</v>
      </c>
      <c r="C58" s="1" t="s">
        <v>171</v>
      </c>
      <c r="D58" s="1" t="s">
        <v>172</v>
      </c>
      <c r="E58" s="46">
        <v>755228.03461485647</v>
      </c>
      <c r="G58" s="6" t="s">
        <v>456</v>
      </c>
      <c r="H58" s="31"/>
      <c r="J58" s="35">
        <v>814224.00535389385</v>
      </c>
      <c r="L58" s="46">
        <f t="shared" si="0"/>
        <v>814224.00535389385</v>
      </c>
    </row>
    <row r="59" spans="1:12" x14ac:dyDescent="0.25">
      <c r="A59" s="1" t="s">
        <v>428</v>
      </c>
      <c r="B59" s="1" t="s">
        <v>173</v>
      </c>
      <c r="C59" s="1" t="s">
        <v>174</v>
      </c>
      <c r="D59" s="1" t="s">
        <v>175</v>
      </c>
      <c r="E59" s="46">
        <v>332846.60890206462</v>
      </c>
      <c r="G59" s="6" t="s">
        <v>456</v>
      </c>
      <c r="H59" s="31"/>
      <c r="J59" s="35">
        <v>358847.50915914803</v>
      </c>
      <c r="L59" s="46">
        <f t="shared" si="0"/>
        <v>358847.50915914803</v>
      </c>
    </row>
    <row r="60" spans="1:12" x14ac:dyDescent="0.25">
      <c r="A60" s="1" t="s">
        <v>428</v>
      </c>
      <c r="B60" s="1" t="s">
        <v>176</v>
      </c>
      <c r="C60" s="1" t="s">
        <v>177</v>
      </c>
      <c r="D60" s="1" t="s">
        <v>178</v>
      </c>
      <c r="E60" s="46">
        <v>2103757.3018731014</v>
      </c>
      <c r="G60" s="6" t="s">
        <v>456</v>
      </c>
      <c r="H60" s="31"/>
      <c r="J60" s="35">
        <v>2268096.0161882229</v>
      </c>
      <c r="L60" s="46">
        <f t="shared" si="0"/>
        <v>2268096.0161882229</v>
      </c>
    </row>
    <row r="61" spans="1:12" x14ac:dyDescent="0.25">
      <c r="A61" s="1" t="s">
        <v>428</v>
      </c>
      <c r="B61" s="1" t="s">
        <v>179</v>
      </c>
      <c r="C61" s="1" t="s">
        <v>180</v>
      </c>
      <c r="D61" s="1" t="s">
        <v>181</v>
      </c>
      <c r="E61" s="46">
        <v>271504.68498703325</v>
      </c>
      <c r="G61" s="6" t="s">
        <v>456</v>
      </c>
      <c r="H61" s="31"/>
      <c r="J61" s="35">
        <v>292713.75260218751</v>
      </c>
      <c r="L61" s="46">
        <f t="shared" si="0"/>
        <v>292713.75260218751</v>
      </c>
    </row>
    <row r="62" spans="1:12" x14ac:dyDescent="0.25">
      <c r="A62" s="1" t="s">
        <v>428</v>
      </c>
      <c r="B62" s="1" t="s">
        <v>182</v>
      </c>
      <c r="C62" s="1" t="s">
        <v>183</v>
      </c>
      <c r="D62" s="1" t="s">
        <v>184</v>
      </c>
      <c r="E62" s="46">
        <v>2063951.947511035</v>
      </c>
      <c r="G62" s="6" t="s">
        <v>456</v>
      </c>
      <c r="H62" s="31"/>
      <c r="J62" s="35">
        <v>2225181.1963222721</v>
      </c>
      <c r="L62" s="46">
        <f t="shared" si="0"/>
        <v>2225181.1963222721</v>
      </c>
    </row>
    <row r="63" spans="1:12" x14ac:dyDescent="0.25">
      <c r="A63" s="1" t="s">
        <v>428</v>
      </c>
      <c r="B63" s="1" t="s">
        <v>185</v>
      </c>
      <c r="C63" s="1" t="s">
        <v>186</v>
      </c>
      <c r="D63" s="1" t="s">
        <v>187</v>
      </c>
      <c r="E63" s="46">
        <v>361107.77198476659</v>
      </c>
      <c r="G63" s="6" t="s">
        <v>456</v>
      </c>
      <c r="H63" s="31"/>
      <c r="J63" s="35">
        <v>389316.34287093161</v>
      </c>
      <c r="L63" s="46">
        <f t="shared" si="0"/>
        <v>389316.34287093161</v>
      </c>
    </row>
    <row r="64" spans="1:12" x14ac:dyDescent="0.25">
      <c r="A64" s="1" t="s">
        <v>428</v>
      </c>
      <c r="B64" s="1" t="s">
        <v>188</v>
      </c>
      <c r="C64" s="1" t="s">
        <v>189</v>
      </c>
      <c r="D64" s="1" t="s">
        <v>190</v>
      </c>
      <c r="E64" s="46">
        <v>871487.61792959948</v>
      </c>
      <c r="G64" s="6" t="s">
        <v>456</v>
      </c>
      <c r="H64" s="31"/>
      <c r="J64" s="35">
        <v>939565.41119243531</v>
      </c>
      <c r="L64" s="46">
        <f t="shared" si="0"/>
        <v>939565.41119243531</v>
      </c>
    </row>
    <row r="65" spans="1:12" x14ac:dyDescent="0.25">
      <c r="A65" s="1" t="s">
        <v>428</v>
      </c>
      <c r="B65" s="1" t="s">
        <v>191</v>
      </c>
      <c r="C65" s="1" t="s">
        <v>192</v>
      </c>
      <c r="D65" s="1" t="s">
        <v>193</v>
      </c>
      <c r="E65" s="46">
        <v>261587.75364656109</v>
      </c>
      <c r="G65" s="6" t="s">
        <v>456</v>
      </c>
      <c r="H65" s="31"/>
      <c r="J65" s="35">
        <v>282022.14266880282</v>
      </c>
      <c r="L65" s="46">
        <f t="shared" si="0"/>
        <v>282022.14266880282</v>
      </c>
    </row>
    <row r="66" spans="1:12" x14ac:dyDescent="0.25">
      <c r="A66" s="1" t="s">
        <v>428</v>
      </c>
      <c r="B66" s="1" t="s">
        <v>194</v>
      </c>
      <c r="C66" s="1" t="s">
        <v>195</v>
      </c>
      <c r="D66" s="1" t="s">
        <v>196</v>
      </c>
      <c r="E66" s="46">
        <v>652614.50864790205</v>
      </c>
      <c r="G66" s="6" t="s">
        <v>456</v>
      </c>
      <c r="H66" s="31"/>
      <c r="J66" s="35">
        <v>703594.64271522057</v>
      </c>
      <c r="L66" s="46">
        <f t="shared" si="0"/>
        <v>703594.64271522057</v>
      </c>
    </row>
    <row r="67" spans="1:12" x14ac:dyDescent="0.25">
      <c r="A67" s="1" t="s">
        <v>428</v>
      </c>
      <c r="B67" s="1" t="s">
        <v>197</v>
      </c>
      <c r="C67" s="1" t="s">
        <v>198</v>
      </c>
      <c r="D67" s="1" t="s">
        <v>199</v>
      </c>
      <c r="E67" s="46">
        <v>1006044.3622810724</v>
      </c>
      <c r="G67" s="6" t="s">
        <v>456</v>
      </c>
      <c r="H67" s="31"/>
      <c r="J67" s="35">
        <v>1084633.2930926459</v>
      </c>
      <c r="L67" s="46">
        <f t="shared" si="0"/>
        <v>1084633.2930926459</v>
      </c>
    </row>
    <row r="68" spans="1:12" x14ac:dyDescent="0.25">
      <c r="A68" s="1" t="s">
        <v>428</v>
      </c>
      <c r="B68" s="1" t="s">
        <v>200</v>
      </c>
      <c r="C68" s="1" t="s">
        <v>201</v>
      </c>
      <c r="D68" s="1" t="s">
        <v>202</v>
      </c>
      <c r="E68" s="46">
        <v>820790.03934880707</v>
      </c>
      <c r="G68" s="29" t="s">
        <v>454</v>
      </c>
      <c r="H68" s="31"/>
      <c r="J68" s="35">
        <v>400627.44</v>
      </c>
      <c r="L68" s="46">
        <f t="shared" si="0"/>
        <v>400627.44</v>
      </c>
    </row>
    <row r="69" spans="1:12" x14ac:dyDescent="0.25">
      <c r="A69" s="1" t="s">
        <v>428</v>
      </c>
      <c r="B69" s="1" t="s">
        <v>203</v>
      </c>
      <c r="C69" s="1" t="s">
        <v>204</v>
      </c>
      <c r="D69" s="1" t="s">
        <v>205</v>
      </c>
      <c r="E69" s="46">
        <v>479764.76325948205</v>
      </c>
      <c r="G69" s="6" t="s">
        <v>456</v>
      </c>
      <c r="H69" s="31"/>
      <c r="J69" s="35">
        <v>517242.43442314834</v>
      </c>
      <c r="L69" s="46">
        <f t="shared" si="0"/>
        <v>517242.43442314834</v>
      </c>
    </row>
    <row r="70" spans="1:12" x14ac:dyDescent="0.25">
      <c r="A70" s="1" t="s">
        <v>428</v>
      </c>
      <c r="B70" s="1" t="s">
        <v>206</v>
      </c>
      <c r="C70" s="1" t="s">
        <v>207</v>
      </c>
      <c r="D70" s="1" t="s">
        <v>208</v>
      </c>
      <c r="E70" s="46">
        <v>310804.13085379399</v>
      </c>
      <c r="G70" s="6" t="s">
        <v>456</v>
      </c>
      <c r="H70" s="31"/>
      <c r="J70" s="35">
        <v>335083.14403790236</v>
      </c>
      <c r="L70" s="46">
        <f t="shared" si="0"/>
        <v>335083.14403790236</v>
      </c>
    </row>
    <row r="71" spans="1:12" x14ac:dyDescent="0.25">
      <c r="A71" s="1" t="s">
        <v>428</v>
      </c>
      <c r="B71" s="1" t="s">
        <v>209</v>
      </c>
      <c r="C71" s="1" t="s">
        <v>210</v>
      </c>
      <c r="D71" s="1" t="s">
        <v>211</v>
      </c>
      <c r="E71" s="46">
        <v>752750.50992200943</v>
      </c>
      <c r="G71" s="6" t="s">
        <v>456</v>
      </c>
      <c r="H71" s="31"/>
      <c r="J71" s="35">
        <v>811552.94444736664</v>
      </c>
      <c r="L71" s="46">
        <f t="shared" si="0"/>
        <v>811552.94444736664</v>
      </c>
    </row>
    <row r="72" spans="1:12" x14ac:dyDescent="0.25">
      <c r="A72" s="1" t="s">
        <v>428</v>
      </c>
      <c r="B72" s="1" t="s">
        <v>212</v>
      </c>
      <c r="C72" s="1" t="s">
        <v>213</v>
      </c>
      <c r="D72" s="1" t="s">
        <v>214</v>
      </c>
      <c r="E72" s="46">
        <v>1336194.9599757947</v>
      </c>
      <c r="G72" s="6" t="s">
        <v>456</v>
      </c>
      <c r="H72" s="31"/>
      <c r="J72" s="35">
        <v>1440574.1873711101</v>
      </c>
      <c r="L72" s="46">
        <f t="shared" ref="L72:L135" si="1">SUM(J72:K72)</f>
        <v>1440574.1873711101</v>
      </c>
    </row>
    <row r="73" spans="1:12" x14ac:dyDescent="0.25">
      <c r="A73" s="1" t="s">
        <v>428</v>
      </c>
      <c r="B73" s="1" t="s">
        <v>215</v>
      </c>
      <c r="C73" s="1" t="s">
        <v>216</v>
      </c>
      <c r="D73" s="1" t="s">
        <v>217</v>
      </c>
      <c r="E73" s="46">
        <v>582671.05285885767</v>
      </c>
      <c r="G73" s="6" t="s">
        <v>456</v>
      </c>
      <c r="H73" s="31"/>
      <c r="J73" s="35">
        <v>628187.43044205429</v>
      </c>
      <c r="L73" s="46">
        <f t="shared" si="1"/>
        <v>628187.43044205429</v>
      </c>
    </row>
    <row r="74" spans="1:12" x14ac:dyDescent="0.25">
      <c r="A74" s="1" t="s">
        <v>428</v>
      </c>
      <c r="B74" s="1" t="s">
        <v>218</v>
      </c>
      <c r="C74" s="1" t="s">
        <v>219</v>
      </c>
      <c r="D74" s="1" t="s">
        <v>220</v>
      </c>
      <c r="E74" s="46">
        <v>691114.48314937449</v>
      </c>
      <c r="G74" s="29" t="s">
        <v>454</v>
      </c>
      <c r="H74" s="31"/>
      <c r="J74" s="35">
        <v>218144.41</v>
      </c>
      <c r="L74" s="46">
        <f t="shared" si="1"/>
        <v>218144.41</v>
      </c>
    </row>
    <row r="75" spans="1:12" x14ac:dyDescent="0.25">
      <c r="A75" s="1" t="s">
        <v>428</v>
      </c>
      <c r="B75" s="1" t="s">
        <v>221</v>
      </c>
      <c r="C75" s="1" t="s">
        <v>222</v>
      </c>
      <c r="D75" s="1" t="s">
        <v>223</v>
      </c>
      <c r="E75" s="46">
        <v>1039782.0926401549</v>
      </c>
      <c r="G75" s="6" t="s">
        <v>456</v>
      </c>
      <c r="H75" s="31"/>
      <c r="J75" s="35">
        <v>1121006.5057985683</v>
      </c>
      <c r="L75" s="46">
        <f t="shared" si="1"/>
        <v>1121006.5057985683</v>
      </c>
    </row>
    <row r="76" spans="1:12" x14ac:dyDescent="0.25">
      <c r="A76" s="1" t="s">
        <v>428</v>
      </c>
      <c r="B76" s="1" t="s">
        <v>224</v>
      </c>
      <c r="C76" s="1" t="s">
        <v>225</v>
      </c>
      <c r="D76" s="1" t="s">
        <v>226</v>
      </c>
      <c r="E76" s="46">
        <v>1526885.6129277349</v>
      </c>
      <c r="G76" s="6" t="s">
        <v>456</v>
      </c>
      <c r="H76" s="31"/>
      <c r="J76" s="35">
        <v>1646160.9772063927</v>
      </c>
      <c r="L76" s="46">
        <f t="shared" si="1"/>
        <v>1646160.9772063927</v>
      </c>
    </row>
    <row r="77" spans="1:12" x14ac:dyDescent="0.25">
      <c r="A77" s="1" t="s">
        <v>428</v>
      </c>
      <c r="B77" s="1" t="s">
        <v>227</v>
      </c>
      <c r="C77" s="1" t="s">
        <v>228</v>
      </c>
      <c r="D77" s="1" t="s">
        <v>229</v>
      </c>
      <c r="E77" s="46">
        <v>630509.39011124847</v>
      </c>
      <c r="G77" s="6" t="s">
        <v>456</v>
      </c>
      <c r="H77" s="31"/>
      <c r="J77" s="35">
        <v>679762.74383329495</v>
      </c>
      <c r="L77" s="46">
        <f t="shared" si="1"/>
        <v>679762.74383329495</v>
      </c>
    </row>
    <row r="78" spans="1:12" x14ac:dyDescent="0.25">
      <c r="A78" s="1" t="s">
        <v>428</v>
      </c>
      <c r="B78" s="1" t="s">
        <v>230</v>
      </c>
      <c r="C78" s="1" t="s">
        <v>231</v>
      </c>
      <c r="D78" s="1" t="s">
        <v>232</v>
      </c>
      <c r="E78" s="46">
        <v>894137.95348496817</v>
      </c>
      <c r="G78" s="6" t="s">
        <v>456</v>
      </c>
      <c r="H78" s="31"/>
      <c r="J78" s="35">
        <v>963985.11768268375</v>
      </c>
      <c r="L78" s="46">
        <f t="shared" si="1"/>
        <v>963985.11768268375</v>
      </c>
    </row>
    <row r="79" spans="1:12" x14ac:dyDescent="0.25">
      <c r="A79" s="1" t="s">
        <v>428</v>
      </c>
      <c r="B79" s="1" t="s">
        <v>233</v>
      </c>
      <c r="C79" s="1" t="s">
        <v>234</v>
      </c>
      <c r="D79" s="1" t="s">
        <v>235</v>
      </c>
      <c r="E79" s="46">
        <v>2380227.1805309695</v>
      </c>
      <c r="G79" s="6" t="s">
        <v>456</v>
      </c>
      <c r="H79" s="31"/>
      <c r="J79" s="35">
        <v>2566162.8273273418</v>
      </c>
      <c r="L79" s="46">
        <f t="shared" si="1"/>
        <v>2566162.8273273418</v>
      </c>
    </row>
    <row r="80" spans="1:12" x14ac:dyDescent="0.25">
      <c r="A80" s="1" t="s">
        <v>428</v>
      </c>
      <c r="B80" s="1" t="s">
        <v>236</v>
      </c>
      <c r="C80" s="1" t="s">
        <v>237</v>
      </c>
      <c r="D80" s="1" t="s">
        <v>238</v>
      </c>
      <c r="E80" s="46">
        <v>592420.06899412663</v>
      </c>
      <c r="G80" s="6" t="s">
        <v>456</v>
      </c>
      <c r="H80" s="31"/>
      <c r="J80" s="35">
        <v>638698.00817764702</v>
      </c>
      <c r="L80" s="46">
        <f t="shared" si="1"/>
        <v>638698.00817764702</v>
      </c>
    </row>
    <row r="81" spans="1:12" x14ac:dyDescent="0.25">
      <c r="A81" s="1" t="s">
        <v>428</v>
      </c>
      <c r="B81" s="1" t="s">
        <v>239</v>
      </c>
      <c r="C81" s="1" t="s">
        <v>240</v>
      </c>
      <c r="D81" s="1" t="s">
        <v>241</v>
      </c>
      <c r="E81" s="46">
        <v>915825.75979780592</v>
      </c>
      <c r="G81" s="6" t="s">
        <v>456</v>
      </c>
      <c r="H81" s="31"/>
      <c r="J81" s="35">
        <v>987367.10525996378</v>
      </c>
      <c r="L81" s="46">
        <f t="shared" si="1"/>
        <v>987367.10525996378</v>
      </c>
    </row>
    <row r="82" spans="1:12" x14ac:dyDescent="0.25">
      <c r="A82" s="1" t="s">
        <v>428</v>
      </c>
      <c r="B82" s="1" t="s">
        <v>242</v>
      </c>
      <c r="C82" s="1" t="s">
        <v>243</v>
      </c>
      <c r="D82" s="1" t="s">
        <v>244</v>
      </c>
      <c r="E82" s="46">
        <v>1048333.510088547</v>
      </c>
      <c r="G82" s="6" t="s">
        <v>456</v>
      </c>
      <c r="H82" s="31"/>
      <c r="J82" s="35">
        <v>1130225.9323123547</v>
      </c>
      <c r="L82" s="46">
        <f t="shared" si="1"/>
        <v>1130225.9323123547</v>
      </c>
    </row>
    <row r="83" spans="1:12" x14ac:dyDescent="0.25">
      <c r="A83" s="1" t="s">
        <v>428</v>
      </c>
      <c r="B83" s="1" t="s">
        <v>245</v>
      </c>
      <c r="C83" s="1" t="s">
        <v>246</v>
      </c>
      <c r="D83" s="1" t="s">
        <v>247</v>
      </c>
      <c r="E83" s="46">
        <v>1191162.4292435243</v>
      </c>
      <c r="G83" s="29" t="s">
        <v>454</v>
      </c>
      <c r="H83" s="31"/>
      <c r="J83" s="35">
        <v>582609</v>
      </c>
      <c r="L83" s="46">
        <f t="shared" si="1"/>
        <v>582609</v>
      </c>
    </row>
    <row r="84" spans="1:12" x14ac:dyDescent="0.25">
      <c r="A84" s="1" t="s">
        <v>428</v>
      </c>
      <c r="B84" s="1" t="s">
        <v>248</v>
      </c>
      <c r="C84" s="1" t="s">
        <v>249</v>
      </c>
      <c r="D84" s="1" t="s">
        <v>250</v>
      </c>
      <c r="E84" s="46">
        <v>631070.11673175276</v>
      </c>
      <c r="G84" s="6" t="s">
        <v>456</v>
      </c>
      <c r="H84" s="31"/>
      <c r="J84" s="35">
        <v>680367.27260332182</v>
      </c>
      <c r="L84" s="46">
        <f t="shared" si="1"/>
        <v>680367.27260332182</v>
      </c>
    </row>
    <row r="85" spans="1:12" x14ac:dyDescent="0.25">
      <c r="A85" s="1" t="s">
        <v>428</v>
      </c>
      <c r="B85" s="1" t="s">
        <v>251</v>
      </c>
      <c r="C85" s="1" t="s">
        <v>252</v>
      </c>
      <c r="D85" s="1" t="s">
        <v>253</v>
      </c>
      <c r="E85" s="46">
        <v>1994341.5924429812</v>
      </c>
      <c r="G85" s="6" t="s">
        <v>456</v>
      </c>
      <c r="H85" s="31"/>
      <c r="J85" s="35">
        <v>2150133.1055207676</v>
      </c>
      <c r="L85" s="46">
        <f t="shared" si="1"/>
        <v>2150133.1055207676</v>
      </c>
    </row>
    <row r="86" spans="1:12" x14ac:dyDescent="0.25">
      <c r="A86" s="1" t="s">
        <v>428</v>
      </c>
      <c r="B86" s="1" t="s">
        <v>254</v>
      </c>
      <c r="C86" s="1" t="s">
        <v>255</v>
      </c>
      <c r="D86" s="1" t="s">
        <v>256</v>
      </c>
      <c r="E86" s="46">
        <v>690017.30452661077</v>
      </c>
      <c r="G86" s="6" t="s">
        <v>456</v>
      </c>
      <c r="H86" s="31"/>
      <c r="J86" s="35">
        <v>743919.22400188725</v>
      </c>
      <c r="L86" s="46">
        <f t="shared" si="1"/>
        <v>743919.22400188725</v>
      </c>
    </row>
    <row r="87" spans="1:12" x14ac:dyDescent="0.25">
      <c r="A87" s="1" t="s">
        <v>428</v>
      </c>
      <c r="B87" s="1" t="s">
        <v>257</v>
      </c>
      <c r="C87" s="1" t="s">
        <v>258</v>
      </c>
      <c r="D87" s="1" t="s">
        <v>259</v>
      </c>
      <c r="E87" s="46">
        <v>540051.78981279733</v>
      </c>
      <c r="G87" s="6" t="s">
        <v>456</v>
      </c>
      <c r="H87" s="31"/>
      <c r="J87" s="35">
        <v>582238.88844931521</v>
      </c>
      <c r="L87" s="46">
        <f t="shared" si="1"/>
        <v>582238.88844931521</v>
      </c>
    </row>
    <row r="88" spans="1:12" x14ac:dyDescent="0.25">
      <c r="A88" s="1" t="s">
        <v>428</v>
      </c>
      <c r="B88" s="1" t="s">
        <v>260</v>
      </c>
      <c r="C88" s="1" t="s">
        <v>261</v>
      </c>
      <c r="D88" s="1" t="s">
        <v>262</v>
      </c>
      <c r="E88" s="46">
        <v>2107446.5287298271</v>
      </c>
      <c r="G88" s="6" t="s">
        <v>456</v>
      </c>
      <c r="H88" s="31"/>
      <c r="J88" s="35">
        <v>2272073.4335115543</v>
      </c>
      <c r="L88" s="46">
        <f t="shared" si="1"/>
        <v>2272073.4335115543</v>
      </c>
    </row>
    <row r="89" spans="1:12" x14ac:dyDescent="0.25">
      <c r="A89" s="1" t="s">
        <v>428</v>
      </c>
      <c r="B89" s="1" t="s">
        <v>263</v>
      </c>
      <c r="C89" s="1" t="s">
        <v>264</v>
      </c>
      <c r="D89" s="1" t="s">
        <v>265</v>
      </c>
      <c r="E89" s="46">
        <v>548794.79178219114</v>
      </c>
      <c r="G89" s="6" t="s">
        <v>456</v>
      </c>
      <c r="H89" s="31"/>
      <c r="J89" s="35">
        <v>591664.86544706696</v>
      </c>
      <c r="L89" s="46">
        <f t="shared" si="1"/>
        <v>591664.86544706696</v>
      </c>
    </row>
    <row r="90" spans="1:12" x14ac:dyDescent="0.25">
      <c r="A90" s="1" t="s">
        <v>428</v>
      </c>
      <c r="B90" s="1" t="s">
        <v>266</v>
      </c>
      <c r="C90" s="1" t="s">
        <v>267</v>
      </c>
      <c r="D90" s="1" t="s">
        <v>268</v>
      </c>
      <c r="E90" s="46">
        <v>437134.01561660704</v>
      </c>
      <c r="G90" s="6" t="s">
        <v>456</v>
      </c>
      <c r="H90" s="31"/>
      <c r="J90" s="35">
        <v>471281.51069404668</v>
      </c>
      <c r="L90" s="46">
        <f t="shared" si="1"/>
        <v>471281.51069404668</v>
      </c>
    </row>
    <row r="91" spans="1:12" x14ac:dyDescent="0.25">
      <c r="A91" s="1" t="s">
        <v>428</v>
      </c>
      <c r="B91" s="1" t="s">
        <v>269</v>
      </c>
      <c r="C91" s="1" t="s">
        <v>270</v>
      </c>
      <c r="D91" s="1" t="s">
        <v>271</v>
      </c>
      <c r="E91" s="46">
        <v>677493.11536490975</v>
      </c>
      <c r="G91" s="6" t="s">
        <v>456</v>
      </c>
      <c r="H91" s="31"/>
      <c r="J91" s="35">
        <v>730416.68570131902</v>
      </c>
      <c r="L91" s="46">
        <f t="shared" si="1"/>
        <v>730416.68570131902</v>
      </c>
    </row>
    <row r="92" spans="1:12" x14ac:dyDescent="0.25">
      <c r="A92" s="1" t="s">
        <v>428</v>
      </c>
      <c r="B92" s="1" t="s">
        <v>272</v>
      </c>
      <c r="C92" s="1" t="s">
        <v>273</v>
      </c>
      <c r="D92" s="1" t="s">
        <v>274</v>
      </c>
      <c r="E92" s="46">
        <v>503369.24315454852</v>
      </c>
      <c r="G92" s="6" t="s">
        <v>456</v>
      </c>
      <c r="H92" s="31"/>
      <c r="J92" s="35">
        <v>542690.81992204965</v>
      </c>
      <c r="L92" s="46">
        <f t="shared" si="1"/>
        <v>542690.81992204965</v>
      </c>
    </row>
    <row r="93" spans="1:12" x14ac:dyDescent="0.25">
      <c r="A93" s="1" t="s">
        <v>428</v>
      </c>
      <c r="B93" s="1" t="s">
        <v>275</v>
      </c>
      <c r="C93" s="1" t="s">
        <v>276</v>
      </c>
      <c r="D93" s="1" t="s">
        <v>277</v>
      </c>
      <c r="E93" s="46">
        <v>1091078.8504939431</v>
      </c>
      <c r="G93" s="6" t="s">
        <v>456</v>
      </c>
      <c r="H93" s="31"/>
      <c r="J93" s="35">
        <v>1176310.4004198532</v>
      </c>
      <c r="L93" s="46">
        <f t="shared" si="1"/>
        <v>1176310.4004198532</v>
      </c>
    </row>
    <row r="94" spans="1:12" x14ac:dyDescent="0.25">
      <c r="A94" s="1" t="s">
        <v>428</v>
      </c>
      <c r="B94" s="1" t="s">
        <v>278</v>
      </c>
      <c r="C94" s="1" t="s">
        <v>279</v>
      </c>
      <c r="D94" s="1" t="s">
        <v>280</v>
      </c>
      <c r="E94" s="46">
        <v>952270.13908705418</v>
      </c>
      <c r="G94" s="29" t="s">
        <v>454</v>
      </c>
      <c r="H94" s="31"/>
      <c r="J94" s="35">
        <v>350000</v>
      </c>
      <c r="L94" s="46">
        <f t="shared" si="1"/>
        <v>350000</v>
      </c>
    </row>
    <row r="95" spans="1:12" x14ac:dyDescent="0.25">
      <c r="A95" s="1" t="s">
        <v>428</v>
      </c>
      <c r="B95" s="1" t="s">
        <v>281</v>
      </c>
      <c r="C95" s="1" t="s">
        <v>282</v>
      </c>
      <c r="D95" s="1" t="s">
        <v>283</v>
      </c>
      <c r="E95" s="46">
        <v>487514.45998759271</v>
      </c>
      <c r="G95" s="6" t="s">
        <v>456</v>
      </c>
      <c r="H95" s="31"/>
      <c r="J95" s="35">
        <v>525597.51238772378</v>
      </c>
      <c r="L95" s="46">
        <f t="shared" si="1"/>
        <v>525597.51238772378</v>
      </c>
    </row>
    <row r="96" spans="1:12" x14ac:dyDescent="0.25">
      <c r="A96" s="1" t="s">
        <v>428</v>
      </c>
      <c r="B96" s="1" t="s">
        <v>284</v>
      </c>
      <c r="C96" s="1" t="s">
        <v>285</v>
      </c>
      <c r="D96" s="1" t="s">
        <v>286</v>
      </c>
      <c r="E96" s="46">
        <v>1213054.2256204095</v>
      </c>
      <c r="G96" s="6" t="s">
        <v>456</v>
      </c>
      <c r="H96" s="31"/>
      <c r="J96" s="35">
        <v>1307814.0972346344</v>
      </c>
      <c r="L96" s="46">
        <f t="shared" si="1"/>
        <v>1307814.0972346344</v>
      </c>
    </row>
    <row r="97" spans="1:12" x14ac:dyDescent="0.25">
      <c r="A97" s="1" t="s">
        <v>428</v>
      </c>
      <c r="B97" s="1" t="s">
        <v>287</v>
      </c>
      <c r="C97" s="1" t="s">
        <v>288</v>
      </c>
      <c r="D97" s="1" t="s">
        <v>289</v>
      </c>
      <c r="E97" s="46">
        <v>1066763.9516214819</v>
      </c>
      <c r="G97" s="29" t="s">
        <v>454</v>
      </c>
      <c r="H97" s="31"/>
      <c r="J97" s="35">
        <v>240972</v>
      </c>
      <c r="L97" s="46">
        <f t="shared" si="1"/>
        <v>240972</v>
      </c>
    </row>
    <row r="98" spans="1:12" x14ac:dyDescent="0.25">
      <c r="A98" s="1" t="s">
        <v>428</v>
      </c>
      <c r="B98" s="1" t="s">
        <v>290</v>
      </c>
      <c r="C98" s="1" t="s">
        <v>291</v>
      </c>
      <c r="D98" s="1" t="s">
        <v>292</v>
      </c>
      <c r="E98" s="46">
        <v>659215.96421193518</v>
      </c>
      <c r="G98" s="6" t="s">
        <v>456</v>
      </c>
      <c r="H98" s="31"/>
      <c r="J98" s="35">
        <v>710711.78263078781</v>
      </c>
      <c r="L98" s="46">
        <f t="shared" si="1"/>
        <v>710711.78263078781</v>
      </c>
    </row>
    <row r="99" spans="1:12" x14ac:dyDescent="0.25">
      <c r="A99" s="1" t="s">
        <v>428</v>
      </c>
      <c r="B99" s="1" t="s">
        <v>293</v>
      </c>
      <c r="C99" s="1" t="s">
        <v>294</v>
      </c>
      <c r="D99" s="1" t="s">
        <v>295</v>
      </c>
      <c r="E99" s="46">
        <v>808846.94559534534</v>
      </c>
      <c r="G99" s="6" t="s">
        <v>456</v>
      </c>
      <c r="H99" s="31"/>
      <c r="J99" s="35">
        <v>872031.45219147275</v>
      </c>
      <c r="L99" s="46">
        <f t="shared" si="1"/>
        <v>872031.45219147275</v>
      </c>
    </row>
    <row r="100" spans="1:12" x14ac:dyDescent="0.25">
      <c r="A100" s="1" t="s">
        <v>428</v>
      </c>
      <c r="B100" s="1" t="s">
        <v>296</v>
      </c>
      <c r="C100" s="1" t="s">
        <v>297</v>
      </c>
      <c r="D100" s="1" t="s">
        <v>298</v>
      </c>
      <c r="E100" s="46">
        <v>1194811.1305080245</v>
      </c>
      <c r="G100" s="6" t="s">
        <v>456</v>
      </c>
      <c r="H100" s="31"/>
      <c r="J100" s="35">
        <v>1288145.9105524051</v>
      </c>
      <c r="L100" s="46">
        <f t="shared" si="1"/>
        <v>1288145.9105524051</v>
      </c>
    </row>
    <row r="101" spans="1:12" x14ac:dyDescent="0.25">
      <c r="A101" s="1" t="s">
        <v>428</v>
      </c>
      <c r="B101" s="1" t="s">
        <v>299</v>
      </c>
      <c r="C101" s="1" t="s">
        <v>300</v>
      </c>
      <c r="D101" s="1" t="s">
        <v>301</v>
      </c>
      <c r="E101" s="46">
        <v>669560.95556106465</v>
      </c>
      <c r="G101" s="6" t="s">
        <v>456</v>
      </c>
      <c r="H101" s="31"/>
      <c r="J101" s="35">
        <v>721864.89123584004</v>
      </c>
      <c r="L101" s="46">
        <f t="shared" si="1"/>
        <v>721864.89123584004</v>
      </c>
    </row>
    <row r="102" spans="1:12" x14ac:dyDescent="0.25">
      <c r="A102" s="1" t="s">
        <v>428</v>
      </c>
      <c r="B102" s="1" t="s">
        <v>302</v>
      </c>
      <c r="C102" s="1" t="s">
        <v>303</v>
      </c>
      <c r="D102" s="1" t="s">
        <v>304</v>
      </c>
      <c r="E102" s="46">
        <v>1373323.6508703742</v>
      </c>
      <c r="G102" s="6" t="s">
        <v>456</v>
      </c>
      <c r="H102" s="31"/>
      <c r="J102" s="35">
        <v>1480603.2514790758</v>
      </c>
      <c r="L102" s="46">
        <f t="shared" si="1"/>
        <v>1480603.2514790758</v>
      </c>
    </row>
    <row r="103" spans="1:12" x14ac:dyDescent="0.25">
      <c r="A103" s="1" t="s">
        <v>428</v>
      </c>
      <c r="B103" s="1" t="s">
        <v>305</v>
      </c>
      <c r="C103" s="1" t="s">
        <v>306</v>
      </c>
      <c r="D103" s="1" t="s">
        <v>307</v>
      </c>
      <c r="E103" s="46">
        <v>1690349.8328224327</v>
      </c>
      <c r="G103" s="6" t="s">
        <v>456</v>
      </c>
      <c r="H103" s="31"/>
      <c r="J103" s="35">
        <v>1822394.4931173662</v>
      </c>
      <c r="L103" s="46">
        <f t="shared" si="1"/>
        <v>1822394.4931173662</v>
      </c>
    </row>
    <row r="104" spans="1:12" x14ac:dyDescent="0.25">
      <c r="A104" s="1" t="s">
        <v>428</v>
      </c>
      <c r="B104" s="1" t="s">
        <v>308</v>
      </c>
      <c r="C104" s="1" t="s">
        <v>309</v>
      </c>
      <c r="D104" s="1" t="s">
        <v>310</v>
      </c>
      <c r="E104" s="46">
        <v>1454447.122820637</v>
      </c>
      <c r="G104" s="6" t="s">
        <v>456</v>
      </c>
      <c r="H104" s="31"/>
      <c r="J104" s="35">
        <v>1568063.8266062189</v>
      </c>
      <c r="L104" s="46">
        <f t="shared" si="1"/>
        <v>1568063.8266062189</v>
      </c>
    </row>
    <row r="105" spans="1:12" x14ac:dyDescent="0.25">
      <c r="A105" s="1" t="s">
        <v>428</v>
      </c>
      <c r="B105" s="1" t="s">
        <v>311</v>
      </c>
      <c r="C105" s="1" t="s">
        <v>312</v>
      </c>
      <c r="D105" s="1" t="s">
        <v>313</v>
      </c>
      <c r="E105" s="46">
        <v>229359.55484468513</v>
      </c>
      <c r="G105" s="6" t="s">
        <v>456</v>
      </c>
      <c r="H105" s="31"/>
      <c r="J105" s="35">
        <v>247276.38124167689</v>
      </c>
      <c r="L105" s="46">
        <f t="shared" si="1"/>
        <v>247276.38124167689</v>
      </c>
    </row>
    <row r="106" spans="1:12" x14ac:dyDescent="0.25">
      <c r="A106" s="1" t="s">
        <v>428</v>
      </c>
      <c r="B106" s="1" t="s">
        <v>314</v>
      </c>
      <c r="C106" s="1" t="s">
        <v>315</v>
      </c>
      <c r="D106" s="1" t="s">
        <v>316</v>
      </c>
      <c r="E106" s="46">
        <v>3859483.6116929012</v>
      </c>
      <c r="G106" s="6" t="s">
        <v>456</v>
      </c>
      <c r="H106" s="31"/>
      <c r="J106" s="35">
        <v>4160973.9851790308</v>
      </c>
      <c r="L106" s="46">
        <f t="shared" si="1"/>
        <v>4160973.9851790308</v>
      </c>
    </row>
    <row r="107" spans="1:12" x14ac:dyDescent="0.25">
      <c r="A107" s="1" t="s">
        <v>428</v>
      </c>
      <c r="B107" s="1" t="s">
        <v>317</v>
      </c>
      <c r="C107" s="1" t="s">
        <v>318</v>
      </c>
      <c r="D107" s="1" t="s">
        <v>319</v>
      </c>
      <c r="E107" s="46">
        <v>1530602.1684472074</v>
      </c>
      <c r="G107" s="6" t="s">
        <v>456</v>
      </c>
      <c r="H107" s="31"/>
      <c r="J107" s="35">
        <v>1650167.8580191901</v>
      </c>
      <c r="L107" s="46">
        <f t="shared" si="1"/>
        <v>1650167.8580191901</v>
      </c>
    </row>
    <row r="108" spans="1:12" x14ac:dyDescent="0.25">
      <c r="A108" s="1" t="s">
        <v>428</v>
      </c>
      <c r="B108" s="1" t="s">
        <v>320</v>
      </c>
      <c r="C108" s="1" t="s">
        <v>321</v>
      </c>
      <c r="D108" s="1" t="s">
        <v>322</v>
      </c>
      <c r="E108" s="46">
        <v>1243947.290109098</v>
      </c>
      <c r="G108" s="6" t="s">
        <v>456</v>
      </c>
      <c r="H108" s="31"/>
      <c r="J108" s="35">
        <v>1341120.4279754732</v>
      </c>
      <c r="L108" s="46">
        <f t="shared" si="1"/>
        <v>1341120.4279754732</v>
      </c>
    </row>
    <row r="109" spans="1:12" x14ac:dyDescent="0.25">
      <c r="A109" s="1" t="s">
        <v>428</v>
      </c>
      <c r="B109" s="1" t="s">
        <v>323</v>
      </c>
      <c r="C109" s="1" t="s">
        <v>324</v>
      </c>
      <c r="D109" s="1" t="s">
        <v>325</v>
      </c>
      <c r="E109" s="46">
        <v>1430182.6607423909</v>
      </c>
      <c r="G109" s="6" t="s">
        <v>456</v>
      </c>
      <c r="H109" s="31"/>
      <c r="J109" s="35">
        <v>1541903.9032511723</v>
      </c>
      <c r="L109" s="46">
        <f t="shared" si="1"/>
        <v>1541903.9032511723</v>
      </c>
    </row>
    <row r="110" spans="1:12" x14ac:dyDescent="0.25">
      <c r="A110" s="1" t="s">
        <v>428</v>
      </c>
      <c r="B110" s="1" t="s">
        <v>326</v>
      </c>
      <c r="C110" s="1" t="s">
        <v>327</v>
      </c>
      <c r="D110" s="1" t="s">
        <v>328</v>
      </c>
      <c r="E110" s="46">
        <v>3281384.6427589781</v>
      </c>
      <c r="G110" s="6" t="s">
        <v>456</v>
      </c>
      <c r="H110" s="31"/>
      <c r="J110" s="35">
        <v>3537715.7950664521</v>
      </c>
      <c r="L110" s="46">
        <f t="shared" si="1"/>
        <v>3537715.7950664521</v>
      </c>
    </row>
    <row r="111" spans="1:12" x14ac:dyDescent="0.25">
      <c r="A111" s="1" t="s">
        <v>428</v>
      </c>
      <c r="B111" s="1" t="s">
        <v>329</v>
      </c>
      <c r="C111" s="1" t="s">
        <v>330</v>
      </c>
      <c r="D111" s="1" t="s">
        <v>331</v>
      </c>
      <c r="E111" s="46">
        <v>1242553.4207495877</v>
      </c>
      <c r="G111" s="6" t="s">
        <v>456</v>
      </c>
      <c r="H111" s="31"/>
      <c r="J111" s="35">
        <v>1339617.6740510652</v>
      </c>
      <c r="L111" s="46">
        <f t="shared" si="1"/>
        <v>1339617.6740510652</v>
      </c>
    </row>
    <row r="112" spans="1:12" x14ac:dyDescent="0.25">
      <c r="A112" s="1"/>
      <c r="B112" s="1"/>
      <c r="C112" s="1"/>
      <c r="D112" s="1"/>
      <c r="J112" s="35"/>
      <c r="L112" s="61"/>
    </row>
    <row r="113" spans="1:12" x14ac:dyDescent="0.25">
      <c r="A113" s="1"/>
      <c r="B113" s="1"/>
      <c r="C113" s="1"/>
      <c r="D113" s="1"/>
      <c r="J113" s="35"/>
      <c r="L113" s="61"/>
    </row>
    <row r="114" spans="1:12" x14ac:dyDescent="0.25">
      <c r="A114" s="1"/>
      <c r="B114" s="1"/>
      <c r="C114" s="22" t="s">
        <v>455</v>
      </c>
      <c r="D114" s="1"/>
      <c r="E114" s="46"/>
      <c r="H114" s="31"/>
      <c r="J114" s="35"/>
      <c r="L114" s="61"/>
    </row>
    <row r="115" spans="1:12" x14ac:dyDescent="0.25">
      <c r="A115" s="1" t="s">
        <v>428</v>
      </c>
      <c r="B115" s="1" t="s">
        <v>332</v>
      </c>
      <c r="C115" s="1" t="s">
        <v>333</v>
      </c>
      <c r="D115" s="1" t="s">
        <v>422</v>
      </c>
      <c r="E115" s="46">
        <v>270354.95809514605</v>
      </c>
      <c r="G115" s="6" t="s">
        <v>456</v>
      </c>
      <c r="H115" s="31"/>
      <c r="J115" s="35">
        <v>291474.2127651198</v>
      </c>
      <c r="L115" s="61">
        <f t="shared" si="1"/>
        <v>291474.2127651198</v>
      </c>
    </row>
    <row r="116" spans="1:12" x14ac:dyDescent="0.25">
      <c r="A116" s="1" t="s">
        <v>431</v>
      </c>
      <c r="B116" s="1" t="s">
        <v>335</v>
      </c>
      <c r="C116" s="1" t="s">
        <v>336</v>
      </c>
      <c r="D116" s="1" t="s">
        <v>337</v>
      </c>
      <c r="E116" s="46">
        <v>0</v>
      </c>
      <c r="H116" s="31"/>
      <c r="J116" s="35">
        <v>0</v>
      </c>
      <c r="L116" s="61">
        <f t="shared" si="1"/>
        <v>0</v>
      </c>
    </row>
    <row r="117" spans="1:12" x14ac:dyDescent="0.25">
      <c r="A117" s="1"/>
      <c r="B117" s="1"/>
      <c r="C117" s="1"/>
      <c r="D117" s="1"/>
      <c r="E117" s="46"/>
      <c r="H117" s="31"/>
      <c r="J117" s="35">
        <v>0</v>
      </c>
      <c r="L117" s="61"/>
    </row>
    <row r="118" spans="1:12" x14ac:dyDescent="0.25">
      <c r="A118" s="1" t="s">
        <v>428</v>
      </c>
      <c r="B118" s="1" t="s">
        <v>338</v>
      </c>
      <c r="C118" s="1" t="s">
        <v>339</v>
      </c>
      <c r="D118" s="1" t="s">
        <v>340</v>
      </c>
      <c r="E118" s="46">
        <v>1370195.0259419444</v>
      </c>
      <c r="G118" s="6" t="s">
        <v>456</v>
      </c>
      <c r="H118" s="31"/>
      <c r="J118" s="35">
        <v>1477230.2284930116</v>
      </c>
      <c r="L118" s="61">
        <f t="shared" si="1"/>
        <v>1477230.2284930116</v>
      </c>
    </row>
    <row r="119" spans="1:12" x14ac:dyDescent="0.25">
      <c r="A119" s="1" t="s">
        <v>431</v>
      </c>
      <c r="B119" s="1" t="s">
        <v>341</v>
      </c>
      <c r="C119" s="1" t="s">
        <v>342</v>
      </c>
      <c r="D119" s="1" t="s">
        <v>343</v>
      </c>
      <c r="E119" s="46">
        <v>0</v>
      </c>
      <c r="H119" s="31"/>
      <c r="J119" s="35">
        <v>0</v>
      </c>
      <c r="L119" s="61">
        <f t="shared" si="1"/>
        <v>0</v>
      </c>
    </row>
    <row r="120" spans="1:12" x14ac:dyDescent="0.25">
      <c r="A120" s="1"/>
      <c r="B120" s="1"/>
      <c r="C120" s="22"/>
      <c r="D120" s="1"/>
      <c r="E120" s="46"/>
      <c r="H120" s="31"/>
      <c r="J120" s="35">
        <v>0</v>
      </c>
      <c r="L120" s="61"/>
    </row>
    <row r="121" spans="1:12" x14ac:dyDescent="0.25">
      <c r="A121" s="1" t="s">
        <v>428</v>
      </c>
      <c r="B121" s="1" t="s">
        <v>344</v>
      </c>
      <c r="C121" s="1" t="s">
        <v>345</v>
      </c>
      <c r="D121" s="1" t="s">
        <v>346</v>
      </c>
      <c r="E121" s="46">
        <v>578918.26634667104</v>
      </c>
      <c r="G121" s="6" t="s">
        <v>456</v>
      </c>
      <c r="H121" s="31"/>
      <c r="J121" s="35">
        <v>624141.48838860681</v>
      </c>
      <c r="L121" s="61">
        <f t="shared" si="1"/>
        <v>624141.48838860681</v>
      </c>
    </row>
    <row r="122" spans="1:12" x14ac:dyDescent="0.25">
      <c r="A122" s="1" t="s">
        <v>431</v>
      </c>
      <c r="B122" s="1" t="s">
        <v>347</v>
      </c>
      <c r="C122" s="1" t="s">
        <v>348</v>
      </c>
      <c r="D122" s="1" t="s">
        <v>349</v>
      </c>
      <c r="E122" s="46">
        <v>0</v>
      </c>
      <c r="H122" s="31"/>
      <c r="J122" s="35">
        <v>0</v>
      </c>
      <c r="L122" s="61">
        <f t="shared" si="1"/>
        <v>0</v>
      </c>
    </row>
    <row r="123" spans="1:12" x14ac:dyDescent="0.25">
      <c r="A123" s="1"/>
      <c r="B123" s="1"/>
      <c r="C123" s="1"/>
      <c r="D123" s="1"/>
      <c r="E123" s="46"/>
      <c r="H123" s="31"/>
      <c r="J123" s="35">
        <v>0</v>
      </c>
      <c r="L123" s="61"/>
    </row>
    <row r="124" spans="1:12" x14ac:dyDescent="0.25">
      <c r="A124" s="1" t="s">
        <v>428</v>
      </c>
      <c r="B124" s="1" t="s">
        <v>350</v>
      </c>
      <c r="C124" s="1" t="s">
        <v>351</v>
      </c>
      <c r="D124" s="1" t="s">
        <v>472</v>
      </c>
      <c r="E124" s="46">
        <v>1906107.82665639</v>
      </c>
      <c r="G124" s="6" t="s">
        <v>456</v>
      </c>
      <c r="H124" s="31"/>
      <c r="J124" s="35">
        <v>2055006.8034061315</v>
      </c>
      <c r="L124" s="61">
        <f t="shared" si="1"/>
        <v>2055006.8034061315</v>
      </c>
    </row>
    <row r="125" spans="1:12" x14ac:dyDescent="0.25">
      <c r="A125" s="1" t="s">
        <v>431</v>
      </c>
      <c r="B125" s="1" t="s">
        <v>353</v>
      </c>
      <c r="C125" s="1" t="s">
        <v>354</v>
      </c>
      <c r="D125" s="1" t="s">
        <v>355</v>
      </c>
      <c r="E125" s="46">
        <v>0</v>
      </c>
      <c r="H125" s="31"/>
      <c r="J125" s="35">
        <v>0</v>
      </c>
      <c r="L125" s="61">
        <f t="shared" si="1"/>
        <v>0</v>
      </c>
    </row>
    <row r="126" spans="1:12" x14ac:dyDescent="0.25">
      <c r="A126" s="1"/>
      <c r="B126" s="1"/>
      <c r="C126" s="1"/>
      <c r="D126" s="1"/>
      <c r="E126" s="46"/>
      <c r="H126" s="31"/>
      <c r="J126" s="35">
        <v>0</v>
      </c>
      <c r="L126" s="61"/>
    </row>
    <row r="127" spans="1:12" x14ac:dyDescent="0.25">
      <c r="A127" s="1" t="s">
        <v>428</v>
      </c>
      <c r="B127" s="1" t="s">
        <v>356</v>
      </c>
      <c r="C127" s="1" t="s">
        <v>357</v>
      </c>
      <c r="D127" s="1" t="s">
        <v>471</v>
      </c>
      <c r="E127" s="46">
        <v>3313410.3493196811</v>
      </c>
      <c r="G127" s="6" t="s">
        <v>456</v>
      </c>
      <c r="H127" s="31"/>
      <c r="J127" s="35">
        <v>3572243.2462136308</v>
      </c>
      <c r="L127" s="61">
        <f t="shared" si="1"/>
        <v>3572243.2462136308</v>
      </c>
    </row>
    <row r="128" spans="1:12" x14ac:dyDescent="0.25">
      <c r="A128" s="1" t="s">
        <v>431</v>
      </c>
      <c r="B128" s="1" t="s">
        <v>359</v>
      </c>
      <c r="C128" s="1" t="s">
        <v>360</v>
      </c>
      <c r="D128" s="1" t="s">
        <v>361</v>
      </c>
      <c r="E128" s="46">
        <v>0</v>
      </c>
      <c r="H128" s="31"/>
      <c r="J128" s="35">
        <v>0</v>
      </c>
      <c r="L128" s="61">
        <f t="shared" si="1"/>
        <v>0</v>
      </c>
    </row>
    <row r="129" spans="1:12" x14ac:dyDescent="0.25">
      <c r="A129" s="1" t="s">
        <v>431</v>
      </c>
      <c r="B129" s="1" t="s">
        <v>362</v>
      </c>
      <c r="C129" s="1" t="s">
        <v>363</v>
      </c>
      <c r="D129" s="1" t="s">
        <v>364</v>
      </c>
      <c r="E129" s="46">
        <v>0</v>
      </c>
      <c r="H129" s="31"/>
      <c r="J129" s="35">
        <v>0</v>
      </c>
      <c r="L129" s="61">
        <f t="shared" si="1"/>
        <v>0</v>
      </c>
    </row>
    <row r="130" spans="1:12" x14ac:dyDescent="0.25">
      <c r="A130" s="1"/>
      <c r="B130" s="1"/>
      <c r="C130" s="1"/>
      <c r="D130" s="1"/>
      <c r="E130" s="46"/>
      <c r="H130" s="31"/>
      <c r="J130" s="35">
        <v>0</v>
      </c>
      <c r="L130" s="61"/>
    </row>
    <row r="131" spans="1:12" x14ac:dyDescent="0.25">
      <c r="A131" s="1" t="s">
        <v>428</v>
      </c>
      <c r="B131" s="1" t="s">
        <v>365</v>
      </c>
      <c r="C131" s="1" t="s">
        <v>366</v>
      </c>
      <c r="D131" s="1" t="s">
        <v>473</v>
      </c>
      <c r="E131" s="46">
        <v>1224574.834161639</v>
      </c>
      <c r="G131" s="6" t="s">
        <v>456</v>
      </c>
      <c r="H131" s="31"/>
      <c r="J131" s="35">
        <v>1320234.6584434591</v>
      </c>
      <c r="L131" s="61">
        <f t="shared" si="1"/>
        <v>1320234.6584434591</v>
      </c>
    </row>
    <row r="132" spans="1:12" x14ac:dyDescent="0.25">
      <c r="A132" s="1" t="s">
        <v>431</v>
      </c>
      <c r="B132" s="1" t="s">
        <v>368</v>
      </c>
      <c r="C132" s="1" t="s">
        <v>369</v>
      </c>
      <c r="D132" s="1" t="s">
        <v>370</v>
      </c>
      <c r="E132" s="46">
        <v>0</v>
      </c>
      <c r="H132" s="31"/>
      <c r="J132" s="35">
        <v>0</v>
      </c>
      <c r="L132" s="61">
        <f t="shared" si="1"/>
        <v>0</v>
      </c>
    </row>
    <row r="133" spans="1:12" x14ac:dyDescent="0.25">
      <c r="A133" s="1"/>
      <c r="B133" s="1"/>
      <c r="C133" s="1"/>
      <c r="D133" s="1"/>
      <c r="E133" s="46"/>
      <c r="H133" s="31"/>
      <c r="J133" s="35">
        <v>0</v>
      </c>
      <c r="L133" s="61"/>
    </row>
    <row r="134" spans="1:12" x14ac:dyDescent="0.25">
      <c r="A134" s="1" t="s">
        <v>428</v>
      </c>
      <c r="B134" s="1" t="s">
        <v>371</v>
      </c>
      <c r="C134" s="1" t="s">
        <v>372</v>
      </c>
      <c r="D134" s="1" t="s">
        <v>470</v>
      </c>
      <c r="E134" s="46">
        <v>1071480.5727536615</v>
      </c>
      <c r="G134" s="6" t="s">
        <v>456</v>
      </c>
      <c r="H134" s="31"/>
      <c r="J134" s="35">
        <v>1155181.1686271434</v>
      </c>
      <c r="L134" s="61">
        <f t="shared" si="1"/>
        <v>1155181.1686271434</v>
      </c>
    </row>
    <row r="135" spans="1:12" x14ac:dyDescent="0.25">
      <c r="A135" s="1" t="s">
        <v>431</v>
      </c>
      <c r="B135" s="1" t="s">
        <v>374</v>
      </c>
      <c r="C135" s="1" t="s">
        <v>375</v>
      </c>
      <c r="D135" s="1" t="s">
        <v>376</v>
      </c>
      <c r="E135" s="46">
        <v>0</v>
      </c>
      <c r="H135" s="31"/>
      <c r="J135" s="35">
        <v>0</v>
      </c>
      <c r="L135" s="61">
        <f t="shared" si="1"/>
        <v>0</v>
      </c>
    </row>
    <row r="136" spans="1:12" x14ac:dyDescent="0.25">
      <c r="A136" s="1"/>
      <c r="B136" s="1"/>
      <c r="C136" s="1"/>
      <c r="D136" s="1"/>
      <c r="E136" s="46"/>
      <c r="H136" s="31"/>
      <c r="J136" s="35">
        <v>0</v>
      </c>
      <c r="L136" s="61"/>
    </row>
    <row r="137" spans="1:12" x14ac:dyDescent="0.25">
      <c r="A137" s="1" t="s">
        <v>428</v>
      </c>
      <c r="B137" s="1" t="s">
        <v>377</v>
      </c>
      <c r="C137" s="1" t="s">
        <v>378</v>
      </c>
      <c r="D137" s="1" t="s">
        <v>379</v>
      </c>
      <c r="E137" s="46">
        <v>707964.71487678483</v>
      </c>
      <c r="G137" s="29" t="s">
        <v>454</v>
      </c>
      <c r="H137" s="31"/>
      <c r="J137" s="35">
        <v>353982.35743839241</v>
      </c>
      <c r="L137" s="61">
        <f t="shared" ref="L137:L158" si="2">SUM(J137:K137)</f>
        <v>353982.35743839241</v>
      </c>
    </row>
    <row r="138" spans="1:12" x14ac:dyDescent="0.25">
      <c r="A138" s="1" t="s">
        <v>431</v>
      </c>
      <c r="B138" s="1" t="s">
        <v>380</v>
      </c>
      <c r="C138" s="1" t="s">
        <v>381</v>
      </c>
      <c r="D138" s="1" t="s">
        <v>382</v>
      </c>
      <c r="E138" s="46">
        <v>0</v>
      </c>
      <c r="H138" s="31"/>
      <c r="J138" s="35">
        <v>0</v>
      </c>
      <c r="L138" s="61">
        <f t="shared" si="2"/>
        <v>0</v>
      </c>
    </row>
    <row r="139" spans="1:12" x14ac:dyDescent="0.25">
      <c r="A139" s="1" t="s">
        <v>431</v>
      </c>
      <c r="B139" s="1" t="s">
        <v>383</v>
      </c>
      <c r="C139" s="1" t="s">
        <v>384</v>
      </c>
      <c r="D139" s="1" t="s">
        <v>385</v>
      </c>
      <c r="E139" s="46">
        <v>0</v>
      </c>
      <c r="H139" s="31"/>
      <c r="J139" s="35">
        <v>0</v>
      </c>
      <c r="L139" s="61">
        <f t="shared" si="2"/>
        <v>0</v>
      </c>
    </row>
    <row r="140" spans="1:12" x14ac:dyDescent="0.25">
      <c r="A140" s="1"/>
      <c r="B140" s="1"/>
      <c r="C140" s="1"/>
      <c r="D140" s="1"/>
      <c r="E140" s="46"/>
      <c r="H140" s="31"/>
      <c r="J140" s="35">
        <v>0</v>
      </c>
      <c r="L140" s="61"/>
    </row>
    <row r="141" spans="1:12" x14ac:dyDescent="0.25">
      <c r="A141" s="1" t="s">
        <v>428</v>
      </c>
      <c r="B141" s="1" t="s">
        <v>386</v>
      </c>
      <c r="C141" s="1" t="s">
        <v>387</v>
      </c>
      <c r="D141" s="1" t="s">
        <v>388</v>
      </c>
      <c r="E141" s="46">
        <v>1090826.2309833521</v>
      </c>
      <c r="G141" s="6" t="s">
        <v>456</v>
      </c>
      <c r="H141" s="31"/>
      <c r="J141" s="35">
        <v>1176038.0470903732</v>
      </c>
      <c r="L141" s="61">
        <f t="shared" si="2"/>
        <v>1176038.0470903732</v>
      </c>
    </row>
    <row r="142" spans="1:12" x14ac:dyDescent="0.25">
      <c r="A142" s="1" t="s">
        <v>431</v>
      </c>
      <c r="B142" s="1" t="s">
        <v>389</v>
      </c>
      <c r="C142" s="1" t="s">
        <v>390</v>
      </c>
      <c r="D142" s="1" t="s">
        <v>391</v>
      </c>
      <c r="E142" s="46">
        <v>0</v>
      </c>
      <c r="H142" s="31"/>
      <c r="J142" s="35">
        <v>0</v>
      </c>
      <c r="L142" s="61">
        <f t="shared" si="2"/>
        <v>0</v>
      </c>
    </row>
    <row r="143" spans="1:12" x14ac:dyDescent="0.25">
      <c r="A143" s="1"/>
      <c r="B143" s="1"/>
      <c r="C143" s="1"/>
      <c r="D143" s="1"/>
      <c r="E143" s="46"/>
      <c r="H143" s="31"/>
      <c r="J143" s="35">
        <v>0</v>
      </c>
      <c r="L143" s="61"/>
    </row>
    <row r="144" spans="1:12" x14ac:dyDescent="0.25">
      <c r="A144" s="1" t="s">
        <v>428</v>
      </c>
      <c r="B144" s="1" t="s">
        <v>392</v>
      </c>
      <c r="C144" s="1" t="s">
        <v>393</v>
      </c>
      <c r="D144" s="1" t="s">
        <v>469</v>
      </c>
      <c r="E144" s="46">
        <v>1189572.8326040262</v>
      </c>
      <c r="G144" s="29" t="s">
        <v>454</v>
      </c>
      <c r="H144" s="31"/>
      <c r="J144" s="35">
        <v>587944</v>
      </c>
      <c r="L144" s="61">
        <f t="shared" si="2"/>
        <v>587944</v>
      </c>
    </row>
    <row r="145" spans="1:12" x14ac:dyDescent="0.25">
      <c r="A145" s="1" t="s">
        <v>431</v>
      </c>
      <c r="B145" s="1" t="s">
        <v>395</v>
      </c>
      <c r="C145" s="1" t="s">
        <v>396</v>
      </c>
      <c r="D145" s="1" t="s">
        <v>397</v>
      </c>
      <c r="E145" s="46">
        <v>0</v>
      </c>
      <c r="H145" s="31"/>
      <c r="J145" s="35">
        <v>0</v>
      </c>
      <c r="L145" s="61">
        <f t="shared" si="2"/>
        <v>0</v>
      </c>
    </row>
    <row r="146" spans="1:12" x14ac:dyDescent="0.25">
      <c r="A146" s="1"/>
      <c r="B146" s="1"/>
      <c r="C146" s="1"/>
      <c r="D146" s="1"/>
      <c r="E146" s="46"/>
      <c r="H146" s="31"/>
      <c r="J146" s="35">
        <v>0</v>
      </c>
      <c r="L146" s="61"/>
    </row>
    <row r="147" spans="1:12" x14ac:dyDescent="0.25">
      <c r="A147" s="1" t="s">
        <v>428</v>
      </c>
      <c r="B147" s="1" t="s">
        <v>398</v>
      </c>
      <c r="C147" s="1" t="s">
        <v>399</v>
      </c>
      <c r="D147" s="1" t="s">
        <v>400</v>
      </c>
      <c r="E147" s="46">
        <v>1531748.9033338586</v>
      </c>
      <c r="G147" s="29" t="s">
        <v>454</v>
      </c>
      <c r="H147" s="31"/>
      <c r="J147" s="35">
        <v>759903</v>
      </c>
      <c r="L147" s="61">
        <f t="shared" si="2"/>
        <v>759903</v>
      </c>
    </row>
    <row r="148" spans="1:12" x14ac:dyDescent="0.25">
      <c r="A148" s="1" t="s">
        <v>431</v>
      </c>
      <c r="B148" s="1" t="s">
        <v>401</v>
      </c>
      <c r="C148" s="1" t="s">
        <v>402</v>
      </c>
      <c r="D148" s="1" t="s">
        <v>403</v>
      </c>
      <c r="E148" s="46">
        <v>0</v>
      </c>
      <c r="H148" s="31"/>
      <c r="J148" s="35">
        <v>0</v>
      </c>
      <c r="L148" s="61">
        <f t="shared" si="2"/>
        <v>0</v>
      </c>
    </row>
    <row r="149" spans="1:12" x14ac:dyDescent="0.25">
      <c r="A149" s="1"/>
      <c r="B149" s="1"/>
      <c r="C149" s="1"/>
      <c r="D149" s="1"/>
      <c r="E149" s="46"/>
      <c r="H149" s="31"/>
      <c r="J149" s="35">
        <v>0</v>
      </c>
      <c r="L149" s="61"/>
    </row>
    <row r="150" spans="1:12" x14ac:dyDescent="0.25">
      <c r="A150" s="1" t="s">
        <v>428</v>
      </c>
      <c r="B150" s="1" t="s">
        <v>404</v>
      </c>
      <c r="C150" s="1" t="s">
        <v>405</v>
      </c>
      <c r="D150" s="1" t="s">
        <v>406</v>
      </c>
      <c r="E150" s="46">
        <v>737674.80726431776</v>
      </c>
      <c r="G150" s="6" t="s">
        <v>456</v>
      </c>
      <c r="H150" s="31"/>
      <c r="J150" s="35">
        <v>795299.57667119568</v>
      </c>
      <c r="L150" s="61">
        <f t="shared" si="2"/>
        <v>795299.57667119568</v>
      </c>
    </row>
    <row r="151" spans="1:12" x14ac:dyDescent="0.25">
      <c r="A151" s="1" t="s">
        <v>431</v>
      </c>
      <c r="B151" s="1" t="s">
        <v>407</v>
      </c>
      <c r="C151" s="1" t="s">
        <v>408</v>
      </c>
      <c r="D151" s="1" t="s">
        <v>409</v>
      </c>
      <c r="E151" s="46">
        <v>0</v>
      </c>
      <c r="H151" s="31"/>
      <c r="J151" s="35">
        <v>0</v>
      </c>
      <c r="L151" s="61">
        <f t="shared" si="2"/>
        <v>0</v>
      </c>
    </row>
    <row r="152" spans="1:12" x14ac:dyDescent="0.25">
      <c r="A152" s="1" t="s">
        <v>431</v>
      </c>
      <c r="B152" s="1" t="s">
        <v>410</v>
      </c>
      <c r="C152" s="1" t="s">
        <v>411</v>
      </c>
      <c r="D152" s="1" t="s">
        <v>412</v>
      </c>
      <c r="E152" s="46">
        <v>0</v>
      </c>
      <c r="H152" s="31"/>
      <c r="J152" s="35">
        <v>0</v>
      </c>
      <c r="L152" s="61">
        <f t="shared" si="2"/>
        <v>0</v>
      </c>
    </row>
    <row r="153" spans="1:12" x14ac:dyDescent="0.25">
      <c r="A153" s="1"/>
      <c r="B153" s="1"/>
      <c r="C153" s="1"/>
      <c r="D153" s="1"/>
      <c r="E153" s="46"/>
      <c r="H153" s="31"/>
      <c r="J153" s="35">
        <v>0</v>
      </c>
      <c r="L153" s="61"/>
    </row>
    <row r="154" spans="1:12" x14ac:dyDescent="0.25">
      <c r="A154" s="1" t="s">
        <v>428</v>
      </c>
      <c r="B154" s="1" t="s">
        <v>413</v>
      </c>
      <c r="C154" s="1" t="s">
        <v>414</v>
      </c>
      <c r="D154" s="1" t="s">
        <v>415</v>
      </c>
      <c r="E154" s="46">
        <v>994321.38366210181</v>
      </c>
      <c r="G154" s="6" t="s">
        <v>456</v>
      </c>
      <c r="H154" s="31"/>
      <c r="J154" s="35">
        <v>1071994.5533103179</v>
      </c>
      <c r="L154" s="61">
        <f t="shared" si="2"/>
        <v>1071994.5533103179</v>
      </c>
    </row>
    <row r="155" spans="1:12" x14ac:dyDescent="0.25">
      <c r="A155" s="1" t="s">
        <v>431</v>
      </c>
      <c r="B155" s="1" t="s">
        <v>416</v>
      </c>
      <c r="C155" s="1" t="s">
        <v>417</v>
      </c>
      <c r="D155" s="1" t="s">
        <v>418</v>
      </c>
      <c r="E155" s="46">
        <v>0</v>
      </c>
      <c r="H155" s="31"/>
      <c r="J155" s="35">
        <v>0</v>
      </c>
      <c r="L155" s="61">
        <f t="shared" si="2"/>
        <v>0</v>
      </c>
    </row>
    <row r="156" spans="1:12" x14ac:dyDescent="0.25">
      <c r="A156" s="1"/>
      <c r="B156" s="1"/>
      <c r="C156" s="1"/>
      <c r="D156" s="1"/>
      <c r="E156" s="46"/>
      <c r="H156" s="31"/>
      <c r="J156" s="35">
        <v>0</v>
      </c>
      <c r="L156" s="61"/>
    </row>
    <row r="157" spans="1:12" x14ac:dyDescent="0.25">
      <c r="A157" s="1" t="s">
        <v>428</v>
      </c>
      <c r="B157" s="1" t="s">
        <v>146</v>
      </c>
      <c r="C157" s="1" t="s">
        <v>147</v>
      </c>
      <c r="D157" s="1" t="s">
        <v>148</v>
      </c>
      <c r="E157" s="46">
        <v>2303457.4789728997</v>
      </c>
      <c r="G157" s="6" t="s">
        <v>456</v>
      </c>
      <c r="H157" s="31"/>
      <c r="J157" s="35">
        <v>2483396.1282843961</v>
      </c>
      <c r="L157" s="61">
        <f t="shared" si="2"/>
        <v>2483396.1282843961</v>
      </c>
    </row>
    <row r="158" spans="1:12" x14ac:dyDescent="0.25">
      <c r="A158" s="1" t="s">
        <v>431</v>
      </c>
      <c r="B158" s="1" t="s">
        <v>56</v>
      </c>
      <c r="C158" s="1" t="s">
        <v>57</v>
      </c>
      <c r="D158" s="1" t="s">
        <v>58</v>
      </c>
      <c r="E158" s="46">
        <v>1557083.49</v>
      </c>
      <c r="G158" s="29" t="s">
        <v>454</v>
      </c>
      <c r="H158" s="31"/>
      <c r="J158" s="35">
        <v>778541.72438132565</v>
      </c>
      <c r="L158" s="61">
        <f t="shared" si="2"/>
        <v>778541.72438132565</v>
      </c>
    </row>
    <row r="159" spans="1:12" x14ac:dyDescent="0.25">
      <c r="A159" s="1"/>
      <c r="B159" s="1"/>
      <c r="C159" s="1"/>
      <c r="D159" s="1"/>
      <c r="E159" s="46"/>
      <c r="H159" s="31"/>
      <c r="J159" s="1"/>
    </row>
    <row r="160" spans="1:12" x14ac:dyDescent="0.25">
      <c r="A160" s="1"/>
      <c r="B160" s="1"/>
      <c r="C160" s="1"/>
      <c r="D160" s="1"/>
      <c r="E160" s="46"/>
      <c r="H160" s="31"/>
      <c r="J160" s="1"/>
    </row>
    <row r="161" spans="1:12" ht="15.75" thickBot="1" x14ac:dyDescent="0.3">
      <c r="A161" s="1"/>
      <c r="B161" s="1"/>
      <c r="C161" s="1"/>
      <c r="D161" s="1"/>
      <c r="E161" s="51">
        <f t="shared" ref="E161" si="3">SUM(E7:E160)</f>
        <v>118597921.77746336</v>
      </c>
      <c r="H161" s="31"/>
      <c r="J161" s="51">
        <f t="shared" ref="J161:L161" si="4">SUM(J7:J160)</f>
        <v>118597921.73922601</v>
      </c>
      <c r="K161" s="51">
        <f t="shared" si="4"/>
        <v>0</v>
      </c>
      <c r="L161" s="51">
        <f t="shared" si="4"/>
        <v>118597921.73922601</v>
      </c>
    </row>
    <row r="162" spans="1:12" x14ac:dyDescent="0.25">
      <c r="A162" s="1"/>
      <c r="B162" s="1"/>
      <c r="C162" s="1"/>
      <c r="D162" s="1"/>
      <c r="J162" s="1"/>
    </row>
    <row r="163" spans="1:12" x14ac:dyDescent="0.25">
      <c r="A163" s="1"/>
      <c r="B163" s="1"/>
      <c r="C163" s="1"/>
      <c r="D163" s="1"/>
      <c r="J163" s="1"/>
    </row>
    <row r="164" spans="1:12" x14ac:dyDescent="0.25">
      <c r="A164" s="1"/>
      <c r="B164" s="1"/>
      <c r="C164" s="1"/>
      <c r="D164" s="1"/>
      <c r="J164" s="1"/>
    </row>
    <row r="165" spans="1:12" x14ac:dyDescent="0.25">
      <c r="A165" s="1"/>
      <c r="B165" s="1"/>
      <c r="C165" s="1"/>
      <c r="D165" s="1"/>
      <c r="J165" s="1"/>
    </row>
    <row r="166" spans="1:12" x14ac:dyDescent="0.25">
      <c r="A166" s="1"/>
      <c r="B166" s="1"/>
      <c r="C166" s="1"/>
      <c r="D166" s="1"/>
    </row>
    <row r="167" spans="1:12" x14ac:dyDescent="0.25">
      <c r="A167" s="1"/>
      <c r="B167" s="1"/>
      <c r="C167" s="1"/>
      <c r="D167" s="1"/>
    </row>
    <row r="168" spans="1:12" x14ac:dyDescent="0.25">
      <c r="A168" s="1"/>
      <c r="B168" s="1"/>
      <c r="C168" s="1"/>
      <c r="D168" s="37"/>
    </row>
    <row r="169" spans="1:12" x14ac:dyDescent="0.25">
      <c r="A169" s="1"/>
      <c r="B169" s="1"/>
      <c r="C169" s="1"/>
      <c r="D169" s="1"/>
    </row>
    <row r="170" spans="1:12" x14ac:dyDescent="0.25">
      <c r="A170" s="1"/>
      <c r="B170" s="1"/>
      <c r="C170" s="1"/>
      <c r="D170" s="1"/>
    </row>
    <row r="171" spans="1:12" x14ac:dyDescent="0.25">
      <c r="A171" s="1"/>
      <c r="B171" s="1"/>
      <c r="C171" s="1"/>
      <c r="D171" s="1"/>
    </row>
    <row r="172" spans="1:12" x14ac:dyDescent="0.25">
      <c r="A172" s="1"/>
      <c r="B172" s="1"/>
      <c r="C172" s="1"/>
      <c r="D172" s="29"/>
    </row>
    <row r="173" spans="1:12" x14ac:dyDescent="0.25">
      <c r="A173" s="1"/>
      <c r="B173" s="1"/>
      <c r="C173" s="1"/>
      <c r="D173" s="29"/>
    </row>
    <row r="174" spans="1:12" x14ac:dyDescent="0.25">
      <c r="A174" s="1"/>
      <c r="B174" s="1"/>
      <c r="C174" s="1"/>
      <c r="D174" s="1"/>
    </row>
    <row r="175" spans="1:12" x14ac:dyDescent="0.25">
      <c r="A175" s="1"/>
      <c r="B175" s="1"/>
      <c r="C175" s="1"/>
      <c r="D175" s="17"/>
    </row>
    <row r="176" spans="1:12" x14ac:dyDescent="0.25">
      <c r="A176" s="1"/>
      <c r="B176" s="1"/>
      <c r="C176" s="1"/>
      <c r="D176" s="1"/>
    </row>
  </sheetData>
  <autoFilter ref="A6:N116" xr:uid="{600893F7-8A55-4D74-BB16-150652BA7001}"/>
  <mergeCells count="1">
    <mergeCell ref="J5:L5"/>
  </mergeCells>
  <conditionalFormatting sqref="C117 C119">
    <cfRule type="duplicateValues" dxfId="12" priority="1"/>
  </conditionalFormatting>
  <conditionalFormatting sqref="C148">
    <cfRule type="duplicateValues" dxfId="11" priority="2"/>
  </conditionalFormatting>
  <conditionalFormatting sqref="C153 C149">
    <cfRule type="duplicateValues" dxfId="10" priority="3"/>
  </conditionalFormatting>
  <conditionalFormatting sqref="C172:C176 C121:C147 C5:C113 C118 C150:C152 C154:C170 C115:C116">
    <cfRule type="duplicateValues" dxfId="9" priority="4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MIS YR 1</vt:lpstr>
      <vt:lpstr>MIS YR 2</vt:lpstr>
      <vt:lpstr>MIS YR 3</vt:lpstr>
      <vt:lpstr>MIS YR 4</vt:lpstr>
      <vt:lpstr>MIS YR 5</vt:lpstr>
      <vt:lpstr>MIS YR 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MALPASS, Alex (NHS RESOLUTION)</dc:creator>
  <cp:lastModifiedBy>MALPASS, Alex (NHS RESOLUTION)</cp:lastModifiedBy>
  <dcterms:created xsi:type="dcterms:W3CDTF">2025-04-09T08:35:15Z</dcterms:created>
  <dcterms:modified xsi:type="dcterms:W3CDTF">2025-08-04T11:53:44Z</dcterms:modified>
</cp:coreProperties>
</file>